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Приложение 5" sheetId="1" r:id="rId1"/>
  </sheets>
  <definedNames>
    <definedName name="Print_Titles" localSheetId="0">'Приложение 5'!$8:$11</definedName>
    <definedName name="_xlnm.Print_Area" localSheetId="0">'Приложение 5'!$A$1:$J$85</definedName>
  </definedNames>
  <calcPr calcId="125725"/>
</workbook>
</file>

<file path=xl/calcChain.xml><?xml version="1.0" encoding="utf-8"?>
<calcChain xmlns="http://schemas.openxmlformats.org/spreadsheetml/2006/main">
  <c r="D29" i="1"/>
  <c r="D71"/>
  <c r="D70"/>
  <c r="D69"/>
  <c r="D68"/>
  <c r="D67"/>
  <c r="D66"/>
  <c r="D65"/>
  <c r="I64"/>
  <c r="I78" s="1"/>
  <c r="H64"/>
  <c r="H78" s="1"/>
  <c r="G64"/>
  <c r="G78" s="1"/>
  <c r="F64"/>
  <c r="F78" s="1"/>
  <c r="E64"/>
  <c r="E78" s="1"/>
  <c r="D64"/>
  <c r="I63"/>
  <c r="I77" s="1"/>
  <c r="H63"/>
  <c r="H77" s="1"/>
  <c r="G63"/>
  <c r="G77" s="1"/>
  <c r="F63"/>
  <c r="F77" s="1"/>
  <c r="E63"/>
  <c r="D63" s="1"/>
  <c r="I62"/>
  <c r="I76" s="1"/>
  <c r="H62"/>
  <c r="H76" s="1"/>
  <c r="G62"/>
  <c r="G76" s="1"/>
  <c r="F62"/>
  <c r="F76" s="1"/>
  <c r="E62"/>
  <c r="E76" s="1"/>
  <c r="D62"/>
  <c r="I61"/>
  <c r="I75" s="1"/>
  <c r="H61"/>
  <c r="H75" s="1"/>
  <c r="G61"/>
  <c r="G75" s="1"/>
  <c r="F61"/>
  <c r="F75" s="1"/>
  <c r="E61"/>
  <c r="D61" s="1"/>
  <c r="I60"/>
  <c r="I74" s="1"/>
  <c r="H60"/>
  <c r="H74" s="1"/>
  <c r="G60"/>
  <c r="G74" s="1"/>
  <c r="F60"/>
  <c r="F74" s="1"/>
  <c r="E60"/>
  <c r="E74" s="1"/>
  <c r="D60"/>
  <c r="I59"/>
  <c r="I73" s="1"/>
  <c r="H59"/>
  <c r="H73" s="1"/>
  <c r="G59"/>
  <c r="G73" s="1"/>
  <c r="F59"/>
  <c r="F73" s="1"/>
  <c r="E59"/>
  <c r="D59" s="1"/>
  <c r="I58"/>
  <c r="I72" s="1"/>
  <c r="H58"/>
  <c r="H72" s="1"/>
  <c r="G58"/>
  <c r="G72" s="1"/>
  <c r="F58"/>
  <c r="F72" s="1"/>
  <c r="E58"/>
  <c r="E72" s="1"/>
  <c r="D72" s="1"/>
  <c r="D58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8"/>
  <c r="I27"/>
  <c r="H27"/>
  <c r="G27"/>
  <c r="F27"/>
  <c r="E27"/>
  <c r="D27" s="1"/>
  <c r="I26"/>
  <c r="H26"/>
  <c r="G26"/>
  <c r="D26" s="1"/>
  <c r="F26"/>
  <c r="E26"/>
  <c r="I25"/>
  <c r="H25"/>
  <c r="G25"/>
  <c r="F25"/>
  <c r="E25"/>
  <c r="D25" s="1"/>
  <c r="I24"/>
  <c r="H24"/>
  <c r="G24"/>
  <c r="D24" s="1"/>
  <c r="F24"/>
  <c r="E24"/>
  <c r="I23"/>
  <c r="H23"/>
  <c r="H16" s="1"/>
  <c r="H51" s="1"/>
  <c r="H81" s="1"/>
  <c r="G23"/>
  <c r="F23"/>
  <c r="F16" s="1"/>
  <c r="F51" s="1"/>
  <c r="E23"/>
  <c r="I22"/>
  <c r="H22"/>
  <c r="H15" s="1"/>
  <c r="H50" s="1"/>
  <c r="H80" s="1"/>
  <c r="G22"/>
  <c r="F22"/>
  <c r="F15" s="1"/>
  <c r="F50" s="1"/>
  <c r="F80" s="1"/>
  <c r="E22"/>
  <c r="I21"/>
  <c r="H21"/>
  <c r="G21"/>
  <c r="F21"/>
  <c r="E21"/>
  <c r="D21" s="1"/>
  <c r="I20"/>
  <c r="I55" s="1"/>
  <c r="I85" s="1"/>
  <c r="H20"/>
  <c r="H55" s="1"/>
  <c r="G20"/>
  <c r="G55" s="1"/>
  <c r="G85" s="1"/>
  <c r="F20"/>
  <c r="F55" s="1"/>
  <c r="F85" s="1"/>
  <c r="E20"/>
  <c r="E55" s="1"/>
  <c r="I19"/>
  <c r="I54" s="1"/>
  <c r="H19"/>
  <c r="H54" s="1"/>
  <c r="H84" s="1"/>
  <c r="G19"/>
  <c r="G54" s="1"/>
  <c r="G84" s="1"/>
  <c r="F19"/>
  <c r="F54" s="1"/>
  <c r="E19"/>
  <c r="E54" s="1"/>
  <c r="I18"/>
  <c r="I53" s="1"/>
  <c r="I83" s="1"/>
  <c r="H18"/>
  <c r="H53" s="1"/>
  <c r="H83" s="1"/>
  <c r="G18"/>
  <c r="G53" s="1"/>
  <c r="F18"/>
  <c r="F53" s="1"/>
  <c r="E18"/>
  <c r="E53" s="1"/>
  <c r="I17"/>
  <c r="I52" s="1"/>
  <c r="H17"/>
  <c r="H52" s="1"/>
  <c r="G17"/>
  <c r="G52" s="1"/>
  <c r="G82" s="1"/>
  <c r="F17"/>
  <c r="F52" s="1"/>
  <c r="F82" s="1"/>
  <c r="E17"/>
  <c r="E52" s="1"/>
  <c r="I16"/>
  <c r="I51" s="1"/>
  <c r="G16"/>
  <c r="G51" s="1"/>
  <c r="G81" s="1"/>
  <c r="E16"/>
  <c r="E51" s="1"/>
  <c r="I15"/>
  <c r="I50" s="1"/>
  <c r="I80" s="1"/>
  <c r="G15"/>
  <c r="G50" s="1"/>
  <c r="G80" s="1"/>
  <c r="E15"/>
  <c r="E50" s="1"/>
  <c r="I14"/>
  <c r="I49" s="1"/>
  <c r="I79" s="1"/>
  <c r="H14"/>
  <c r="H49" s="1"/>
  <c r="H79" s="1"/>
  <c r="G14"/>
  <c r="G49" s="1"/>
  <c r="G79" s="1"/>
  <c r="F14"/>
  <c r="F49" s="1"/>
  <c r="F79" s="1"/>
  <c r="E14"/>
  <c r="E49" s="1"/>
  <c r="D14"/>
  <c r="D23" l="1"/>
  <c r="D22"/>
  <c r="D53"/>
  <c r="E83"/>
  <c r="D83" s="1"/>
  <c r="D51"/>
  <c r="E81"/>
  <c r="D55"/>
  <c r="E85"/>
  <c r="I82"/>
  <c r="I81"/>
  <c r="H82"/>
  <c r="G83"/>
  <c r="F84"/>
  <c r="D76"/>
  <c r="D49"/>
  <c r="E79"/>
  <c r="D79" s="1"/>
  <c r="D52"/>
  <c r="E80"/>
  <c r="D80" s="1"/>
  <c r="D50"/>
  <c r="D54"/>
  <c r="F81"/>
  <c r="D74"/>
  <c r="F83"/>
  <c r="I84"/>
  <c r="H85"/>
  <c r="D78"/>
  <c r="E73"/>
  <c r="D73" s="1"/>
  <c r="E75"/>
  <c r="D75" s="1"/>
  <c r="E77"/>
  <c r="D77" s="1"/>
  <c r="D15"/>
  <c r="D17"/>
  <c r="D19"/>
  <c r="D16"/>
  <c r="D18"/>
  <c r="D20"/>
  <c r="E84" l="1"/>
  <c r="D84" s="1"/>
  <c r="E82"/>
  <c r="D82" s="1"/>
  <c r="D85"/>
  <c r="D81"/>
</calcChain>
</file>

<file path=xl/sharedStrings.xml><?xml version="1.0" encoding="utf-8"?>
<sst xmlns="http://schemas.openxmlformats.org/spreadsheetml/2006/main" count="39" uniqueCount="37">
  <si>
    <t xml:space="preserve">Приложение 5 </t>
  </si>
  <si>
    <t>к муниципальной программе "Развитие и поддержка субъектов малого и среднего предпринимательства в монопрофильном муниципальном образовании Сланцевское городское поселение"</t>
  </si>
  <si>
    <t>утвержденной постановлением администраци Сланцевского муниципального района от 24.10.2018 № 1400-п</t>
  </si>
  <si>
    <t>(в редакции постановление администрации Сланцевского муницпального района от_________202_ № ___-п)</t>
  </si>
  <si>
    <t>План мероприятий муниципальной программы 
"Развитие и поддержка субъектов малого и среднего предпринимательства в монопрофильном муниципальном образовании Сланцевское городское поселение "
на 2024 - 2030 годы</t>
  </si>
  <si>
    <t>тыс.руб.</t>
  </si>
  <si>
    <t>№ п/п</t>
  </si>
  <si>
    <t>Мероприятия</t>
  </si>
  <si>
    <t>Годы реализации</t>
  </si>
  <si>
    <t>Планируемые объемы финансирования (тыс. рублей в ценах года реализации мероприятия)</t>
  </si>
  <si>
    <t>Ответственные исполнители</t>
  </si>
  <si>
    <t>ВСЕГО</t>
  </si>
  <si>
    <t>В том числе</t>
  </si>
  <si>
    <t>Федеральный бюджет</t>
  </si>
  <si>
    <t>Областной бюджет</t>
  </si>
  <si>
    <t>Бюджет района</t>
  </si>
  <si>
    <t>Местный бюджет</t>
  </si>
  <si>
    <t>Прочие источники</t>
  </si>
  <si>
    <t>Муниципальные проекты</t>
  </si>
  <si>
    <t>1. Муниципальный проект «Поддержка субъектов малого и среднего предпринимательства»</t>
  </si>
  <si>
    <t>Расширение доступа субъектов малого и среднего предпринимательства к финансовым ресурсам</t>
  </si>
  <si>
    <t>1.1.</t>
  </si>
  <si>
    <t>Субсидирование части затрат субъектов малого и среднего предпринимательства (субсидии обл.бюджет)</t>
  </si>
  <si>
    <t>Отдел экономического развития и инвестиционной политики администрации, отдел бухгалтерского учета администрации, ФПМСП «Социально-деловой центр»</t>
  </si>
  <si>
    <t>1.1.1</t>
  </si>
  <si>
    <t>Субсидирование затрат субъектов малого предпринимательства, действующих менее одного года, связанных с организацией предпринимательской деятельности</t>
  </si>
  <si>
    <t>1.1.2</t>
  </si>
  <si>
    <t>Субсидирование затрат, связанных с уплатой субъектом малого и среднего предпринимательства лизинговых платежей, в том числе первого взноса (аванса) по договору  лизинга оборудования, за исключением части лизинговых платежей на покрытие дохода лизингодателя</t>
  </si>
  <si>
    <t>1.1.3</t>
  </si>
  <si>
    <t>Субсидирование затрат, связанных с приобретением оборудования в целях создания и (или) развития и (или) модернизации производства товаров</t>
  </si>
  <si>
    <t>Итого : по мероприятиям, направленным на достижение целей муниципального проекта «Поддержка субъектов малого и среднего предпринимательства»</t>
  </si>
  <si>
    <t>Комплексы процессных мероприятий</t>
  </si>
  <si>
    <t>1. Комплекс процессных мероприятий «Поддержка организаций, образующих инфраструктуру поддержки субъектов малого и среднего предпринимательства»</t>
  </si>
  <si>
    <t>Финансовая поддержка организаций, образующих инфраструктуру поддержки субъектов малого и среднего предпринимательства</t>
  </si>
  <si>
    <t>Предоставление субсидий  организации поддержки малого и среднего предпринимательства по ее обязательствам, связанным с обеспечением ее текущей деятельности по предоставлению поддержки СМиСП, в том числе на организацию и проведение семинаров, конференций, оказанию консультационной, информационной и образовательной поддержке и прочих мероприятий</t>
  </si>
  <si>
    <t>Итого : по комплексу процессных мероприятий «Поддержка организаций, образующих инфраструктуру поддержки субъектов малого и среднего предпринимательства»к</t>
  </si>
  <si>
    <t>ВСЕГО по Программе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</si>
</sst>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2">
    <font>
      <sz val="11"/>
      <color theme="1"/>
      <name val="Calibri"/>
      <scheme val="minor"/>
    </font>
    <font>
      <sz val="10"/>
      <name val="Times New Roman"/>
    </font>
    <font>
      <b/>
      <sz val="11"/>
      <name val="Times New Roman"/>
    </font>
    <font>
      <sz val="9"/>
      <name val="Times New Roman"/>
    </font>
    <font>
      <b/>
      <sz val="9"/>
      <name val="Times New Roman"/>
    </font>
    <font>
      <b/>
      <sz val="10"/>
      <name val="Times New Roman"/>
    </font>
    <font>
      <b/>
      <sz val="12"/>
      <name val="Times New Roman"/>
    </font>
    <font>
      <b/>
      <sz val="12"/>
      <name val="Calibri"/>
    </font>
    <font>
      <i/>
      <sz val="10"/>
      <name val="Times New Roman"/>
    </font>
    <font>
      <sz val="10"/>
      <color rgb="FF0070C0"/>
      <name val="Times New Roman"/>
    </font>
    <font>
      <b/>
      <sz val="10"/>
      <color rgb="FF0070C0"/>
      <name val="Times New Roman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8" fillId="0" borderId="17" xfId="0" applyNumberFormat="1" applyFont="1" applyBorder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1" fillId="0" borderId="0" xfId="0" applyFont="1"/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18" xfId="0" applyFont="1" applyFill="1" applyBorder="1" applyAlignment="1">
      <alignment horizontal="justify" vertical="center" wrapText="1"/>
    </xf>
    <xf numFmtId="0" fontId="4" fillId="0" borderId="19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5"/>
  <sheetViews>
    <sheetView showZeros="0" tabSelected="1" zoomScale="150" workbookViewId="0">
      <pane xSplit="3" ySplit="10" topLeftCell="D18" activePane="bottomRight" state="frozen"/>
      <selection activeCell="D11" sqref="D11"/>
      <selection pane="topRight"/>
      <selection pane="bottomLeft"/>
      <selection pane="bottomRight" activeCell="K33" sqref="K33"/>
    </sheetView>
  </sheetViews>
  <sheetFormatPr defaultColWidth="8.85546875" defaultRowHeight="15.6" customHeight="1"/>
  <cols>
    <col min="1" max="1" width="6.5703125" style="1" customWidth="1"/>
    <col min="2" max="2" width="43.5703125" style="1" customWidth="1"/>
    <col min="3" max="3" width="8.85546875" style="1" customWidth="1"/>
    <col min="4" max="4" width="12.7109375" style="1" customWidth="1"/>
    <col min="5" max="5" width="13.28515625" style="1" customWidth="1"/>
    <col min="6" max="6" width="12.5703125" style="1" customWidth="1"/>
    <col min="7" max="7" width="10.7109375" style="1" customWidth="1"/>
    <col min="8" max="8" width="11.7109375" style="1" customWidth="1"/>
    <col min="9" max="9" width="12" style="1" customWidth="1"/>
    <col min="10" max="10" width="27" style="1" customWidth="1"/>
    <col min="11" max="11" width="12.28515625" style="2" bestFit="1" customWidth="1"/>
    <col min="12" max="13" width="8.85546875" style="2"/>
    <col min="14" max="16384" width="8.85546875" style="1"/>
  </cols>
  <sheetData>
    <row r="1" spans="1:10" ht="15">
      <c r="I1" s="39" t="s">
        <v>0</v>
      </c>
      <c r="J1" s="39"/>
    </row>
    <row r="2" spans="1:10" ht="23.25" customHeight="1">
      <c r="D2" s="40" t="s">
        <v>1</v>
      </c>
      <c r="E2" s="40"/>
      <c r="F2" s="40"/>
      <c r="G2" s="40"/>
      <c r="H2" s="40"/>
      <c r="I2" s="40"/>
      <c r="J2" s="40"/>
    </row>
    <row r="3" spans="1:10" ht="12.75" customHeight="1">
      <c r="D3" s="40" t="s">
        <v>2</v>
      </c>
      <c r="E3" s="40"/>
      <c r="F3" s="40"/>
      <c r="G3" s="40"/>
      <c r="H3" s="40"/>
      <c r="I3" s="40"/>
      <c r="J3" s="40"/>
    </row>
    <row r="4" spans="1:10" ht="15" customHeight="1">
      <c r="D4" s="1" t="s">
        <v>3</v>
      </c>
      <c r="I4" s="3"/>
      <c r="J4" s="3"/>
    </row>
    <row r="5" spans="1:10" ht="26.25" customHeight="1">
      <c r="A5" s="41" t="s">
        <v>4</v>
      </c>
      <c r="B5" s="41"/>
      <c r="C5" s="41"/>
      <c r="D5" s="41"/>
      <c r="E5" s="41"/>
      <c r="F5" s="41"/>
      <c r="G5" s="41"/>
      <c r="H5" s="41"/>
      <c r="I5" s="41"/>
      <c r="J5" s="41"/>
    </row>
    <row r="6" spans="1:10" ht="18.75" customHeight="1">
      <c r="A6" s="41"/>
      <c r="B6" s="41"/>
      <c r="C6" s="41"/>
      <c r="D6" s="41"/>
      <c r="E6" s="41"/>
      <c r="F6" s="41"/>
      <c r="G6" s="41"/>
      <c r="H6" s="41"/>
      <c r="I6" s="41"/>
      <c r="J6" s="41"/>
    </row>
    <row r="7" spans="1:10" ht="13.15" customHeight="1">
      <c r="J7" s="4" t="s">
        <v>5</v>
      </c>
    </row>
    <row r="8" spans="1:10" ht="23.45" customHeight="1">
      <c r="A8" s="42" t="s">
        <v>6</v>
      </c>
      <c r="B8" s="42" t="s">
        <v>7</v>
      </c>
      <c r="C8" s="42" t="s">
        <v>8</v>
      </c>
      <c r="D8" s="42" t="s">
        <v>9</v>
      </c>
      <c r="E8" s="42"/>
      <c r="F8" s="42"/>
      <c r="G8" s="42"/>
      <c r="H8" s="42"/>
      <c r="I8" s="42"/>
      <c r="J8" s="42" t="s">
        <v>10</v>
      </c>
    </row>
    <row r="9" spans="1:10" ht="15">
      <c r="A9" s="42"/>
      <c r="B9" s="42"/>
      <c r="C9" s="42"/>
      <c r="D9" s="42" t="s">
        <v>11</v>
      </c>
      <c r="E9" s="42" t="s">
        <v>12</v>
      </c>
      <c r="F9" s="42"/>
      <c r="G9" s="42"/>
      <c r="H9" s="42"/>
      <c r="I9" s="42"/>
      <c r="J9" s="42"/>
    </row>
    <row r="10" spans="1:10" ht="24.75" customHeight="1">
      <c r="A10" s="42"/>
      <c r="B10" s="42"/>
      <c r="C10" s="42"/>
      <c r="D10" s="42"/>
      <c r="E10" s="5" t="s">
        <v>13</v>
      </c>
      <c r="F10" s="5" t="s">
        <v>14</v>
      </c>
      <c r="G10" s="5" t="s">
        <v>15</v>
      </c>
      <c r="H10" s="5" t="s">
        <v>16</v>
      </c>
      <c r="I10" s="5" t="s">
        <v>17</v>
      </c>
      <c r="J10" s="42"/>
    </row>
    <row r="11" spans="1:10" ht="1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</row>
    <row r="12" spans="1:10" ht="20.25" customHeight="1">
      <c r="A12" s="43" t="s">
        <v>18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20.25" customHeight="1">
      <c r="A13" s="45" t="s">
        <v>19</v>
      </c>
      <c r="B13" s="45"/>
      <c r="C13" s="45"/>
      <c r="D13" s="46"/>
      <c r="E13" s="46"/>
      <c r="F13" s="46"/>
      <c r="G13" s="46"/>
      <c r="H13" s="46"/>
      <c r="I13" s="46"/>
      <c r="J13" s="45"/>
    </row>
    <row r="14" spans="1:10" ht="15">
      <c r="A14" s="47">
        <v>1</v>
      </c>
      <c r="B14" s="49" t="s">
        <v>20</v>
      </c>
      <c r="C14" s="7">
        <v>2024</v>
      </c>
      <c r="D14" s="8">
        <f t="shared" ref="D14:D77" si="0">SUM(E14:I14)</f>
        <v>9340.476999999999</v>
      </c>
      <c r="E14" s="8">
        <f t="shared" ref="E14:I20" si="1">E21</f>
        <v>0</v>
      </c>
      <c r="F14" s="8">
        <f t="shared" si="1"/>
        <v>8313.0245299999988</v>
      </c>
      <c r="G14" s="8">
        <f t="shared" si="1"/>
        <v>0</v>
      </c>
      <c r="H14" s="8">
        <f t="shared" si="1"/>
        <v>1027.4524699999999</v>
      </c>
      <c r="I14" s="8">
        <f t="shared" si="1"/>
        <v>0</v>
      </c>
      <c r="J14" s="51"/>
    </row>
    <row r="15" spans="1:10" ht="15">
      <c r="A15" s="48"/>
      <c r="B15" s="50"/>
      <c r="C15" s="6">
        <v>2025</v>
      </c>
      <c r="D15" s="8">
        <f t="shared" si="0"/>
        <v>11168.88889</v>
      </c>
      <c r="E15" s="8">
        <f t="shared" si="1"/>
        <v>0</v>
      </c>
      <c r="F15" s="8">
        <f t="shared" si="1"/>
        <v>10052</v>
      </c>
      <c r="G15" s="8">
        <f t="shared" si="1"/>
        <v>0</v>
      </c>
      <c r="H15" s="8">
        <f t="shared" si="1"/>
        <v>1116.8888899999999</v>
      </c>
      <c r="I15" s="8">
        <f t="shared" si="1"/>
        <v>0</v>
      </c>
      <c r="J15" s="52"/>
    </row>
    <row r="16" spans="1:10" ht="15">
      <c r="A16" s="48"/>
      <c r="B16" s="50"/>
      <c r="C16" s="7">
        <v>2026</v>
      </c>
      <c r="D16" s="8">
        <f t="shared" si="0"/>
        <v>11069.23077</v>
      </c>
      <c r="E16" s="8">
        <f t="shared" si="1"/>
        <v>0</v>
      </c>
      <c r="F16" s="8">
        <f t="shared" si="1"/>
        <v>10073</v>
      </c>
      <c r="G16" s="8">
        <f t="shared" si="1"/>
        <v>0</v>
      </c>
      <c r="H16" s="8">
        <f t="shared" si="1"/>
        <v>996.23077000000001</v>
      </c>
      <c r="I16" s="8">
        <f t="shared" si="1"/>
        <v>0</v>
      </c>
      <c r="J16" s="52"/>
    </row>
    <row r="17" spans="1:11" ht="15">
      <c r="A17" s="48"/>
      <c r="B17" s="50"/>
      <c r="C17" s="6">
        <v>2027</v>
      </c>
      <c r="D17" s="8">
        <f t="shared" si="0"/>
        <v>7162.6373599999997</v>
      </c>
      <c r="E17" s="8">
        <f t="shared" si="1"/>
        <v>0</v>
      </c>
      <c r="F17" s="8">
        <f t="shared" si="1"/>
        <v>6518</v>
      </c>
      <c r="G17" s="8">
        <f t="shared" si="1"/>
        <v>0</v>
      </c>
      <c r="H17" s="8">
        <f t="shared" si="1"/>
        <v>644.63735999999994</v>
      </c>
      <c r="I17" s="8">
        <f t="shared" si="1"/>
        <v>0</v>
      </c>
      <c r="J17" s="52"/>
    </row>
    <row r="18" spans="1:11" ht="15">
      <c r="A18" s="48"/>
      <c r="B18" s="50"/>
      <c r="C18" s="7">
        <v>2028</v>
      </c>
      <c r="D18" s="8">
        <f t="shared" si="0"/>
        <v>990</v>
      </c>
      <c r="E18" s="8">
        <f t="shared" si="1"/>
        <v>0</v>
      </c>
      <c r="F18" s="8">
        <f t="shared" si="1"/>
        <v>0</v>
      </c>
      <c r="G18" s="8">
        <f t="shared" si="1"/>
        <v>0</v>
      </c>
      <c r="H18" s="8">
        <f t="shared" si="1"/>
        <v>990</v>
      </c>
      <c r="I18" s="8">
        <f t="shared" si="1"/>
        <v>0</v>
      </c>
      <c r="J18" s="52"/>
    </row>
    <row r="19" spans="1:11" ht="15">
      <c r="A19" s="48"/>
      <c r="B19" s="50"/>
      <c r="C19" s="6">
        <v>2029</v>
      </c>
      <c r="D19" s="8">
        <f t="shared" si="0"/>
        <v>990</v>
      </c>
      <c r="E19" s="8">
        <f t="shared" si="1"/>
        <v>0</v>
      </c>
      <c r="F19" s="8">
        <f t="shared" si="1"/>
        <v>0</v>
      </c>
      <c r="G19" s="8">
        <f t="shared" si="1"/>
        <v>0</v>
      </c>
      <c r="H19" s="8">
        <f t="shared" si="1"/>
        <v>990</v>
      </c>
      <c r="I19" s="8">
        <f t="shared" si="1"/>
        <v>0</v>
      </c>
      <c r="J19" s="52"/>
    </row>
    <row r="20" spans="1:11" ht="15">
      <c r="A20" s="48"/>
      <c r="B20" s="50"/>
      <c r="C20" s="7">
        <v>2030</v>
      </c>
      <c r="D20" s="8">
        <f t="shared" si="0"/>
        <v>990</v>
      </c>
      <c r="E20" s="8">
        <f t="shared" si="1"/>
        <v>0</v>
      </c>
      <c r="F20" s="8">
        <f t="shared" si="1"/>
        <v>0</v>
      </c>
      <c r="G20" s="8">
        <f t="shared" si="1"/>
        <v>0</v>
      </c>
      <c r="H20" s="8">
        <f t="shared" si="1"/>
        <v>990</v>
      </c>
      <c r="I20" s="8">
        <f t="shared" si="1"/>
        <v>0</v>
      </c>
      <c r="J20" s="51"/>
    </row>
    <row r="21" spans="1:11" ht="15">
      <c r="A21" s="53" t="s">
        <v>21</v>
      </c>
      <c r="B21" s="55" t="s">
        <v>22</v>
      </c>
      <c r="C21" s="9">
        <v>2024</v>
      </c>
      <c r="D21" s="10">
        <f t="shared" ref="D21:D48" si="2">SUM(E21:I21)</f>
        <v>9340.476999999999</v>
      </c>
      <c r="E21" s="11">
        <f t="shared" ref="E21:I27" si="3">E28+E35+E42</f>
        <v>0</v>
      </c>
      <c r="F21" s="11">
        <f t="shared" si="3"/>
        <v>8313.0245299999988</v>
      </c>
      <c r="G21" s="11">
        <f t="shared" si="3"/>
        <v>0</v>
      </c>
      <c r="H21" s="11">
        <f t="shared" si="3"/>
        <v>1027.4524699999999</v>
      </c>
      <c r="I21" s="11">
        <f t="shared" si="3"/>
        <v>0</v>
      </c>
      <c r="J21" s="53" t="s">
        <v>23</v>
      </c>
    </row>
    <row r="22" spans="1:11" ht="15">
      <c r="A22" s="54"/>
      <c r="B22" s="56"/>
      <c r="C22" s="9">
        <v>2025</v>
      </c>
      <c r="D22" s="11">
        <f t="shared" si="2"/>
        <v>11168.88889</v>
      </c>
      <c r="E22" s="11">
        <f t="shared" si="3"/>
        <v>0</v>
      </c>
      <c r="F22" s="11">
        <f t="shared" si="3"/>
        <v>10052</v>
      </c>
      <c r="G22" s="11">
        <f t="shared" si="3"/>
        <v>0</v>
      </c>
      <c r="H22" s="11">
        <f t="shared" si="3"/>
        <v>1116.8888899999999</v>
      </c>
      <c r="I22" s="11">
        <f t="shared" si="3"/>
        <v>0</v>
      </c>
      <c r="J22" s="54"/>
    </row>
    <row r="23" spans="1:11" ht="15">
      <c r="A23" s="54"/>
      <c r="B23" s="56"/>
      <c r="C23" s="9">
        <v>2026</v>
      </c>
      <c r="D23" s="10">
        <f t="shared" si="2"/>
        <v>11069.23077</v>
      </c>
      <c r="E23" s="11">
        <f t="shared" si="3"/>
        <v>0</v>
      </c>
      <c r="F23" s="11">
        <f t="shared" si="3"/>
        <v>10073</v>
      </c>
      <c r="G23" s="11">
        <f t="shared" si="3"/>
        <v>0</v>
      </c>
      <c r="H23" s="11">
        <f t="shared" si="3"/>
        <v>996.23077000000001</v>
      </c>
      <c r="I23" s="11">
        <f t="shared" si="3"/>
        <v>0</v>
      </c>
      <c r="J23" s="54"/>
    </row>
    <row r="24" spans="1:11" ht="15">
      <c r="A24" s="54"/>
      <c r="B24" s="56"/>
      <c r="C24" s="9">
        <v>2027</v>
      </c>
      <c r="D24" s="11">
        <f t="shared" si="2"/>
        <v>7162.6373599999997</v>
      </c>
      <c r="E24" s="11">
        <f t="shared" si="3"/>
        <v>0</v>
      </c>
      <c r="F24" s="11">
        <f t="shared" si="3"/>
        <v>6518</v>
      </c>
      <c r="G24" s="11">
        <f t="shared" si="3"/>
        <v>0</v>
      </c>
      <c r="H24" s="11">
        <f t="shared" si="3"/>
        <v>644.63735999999994</v>
      </c>
      <c r="I24" s="11">
        <f t="shared" si="3"/>
        <v>0</v>
      </c>
      <c r="J24" s="54"/>
    </row>
    <row r="25" spans="1:11" ht="15">
      <c r="A25" s="54"/>
      <c r="B25" s="56"/>
      <c r="C25" s="9">
        <v>2028</v>
      </c>
      <c r="D25" s="10">
        <f t="shared" si="2"/>
        <v>990</v>
      </c>
      <c r="E25" s="11">
        <f t="shared" si="3"/>
        <v>0</v>
      </c>
      <c r="F25" s="11">
        <f t="shared" si="3"/>
        <v>0</v>
      </c>
      <c r="G25" s="11">
        <f t="shared" si="3"/>
        <v>0</v>
      </c>
      <c r="H25" s="11">
        <f t="shared" si="3"/>
        <v>990</v>
      </c>
      <c r="I25" s="11">
        <f t="shared" si="3"/>
        <v>0</v>
      </c>
      <c r="J25" s="54"/>
    </row>
    <row r="26" spans="1:11" ht="15">
      <c r="A26" s="54"/>
      <c r="B26" s="56"/>
      <c r="C26" s="9">
        <v>2029</v>
      </c>
      <c r="D26" s="11">
        <f t="shared" si="2"/>
        <v>990</v>
      </c>
      <c r="E26" s="11">
        <f t="shared" si="3"/>
        <v>0</v>
      </c>
      <c r="F26" s="11">
        <f t="shared" si="3"/>
        <v>0</v>
      </c>
      <c r="G26" s="11">
        <f t="shared" si="3"/>
        <v>0</v>
      </c>
      <c r="H26" s="11">
        <f t="shared" si="3"/>
        <v>990</v>
      </c>
      <c r="I26" s="11">
        <f t="shared" si="3"/>
        <v>0</v>
      </c>
      <c r="J26" s="54"/>
    </row>
    <row r="27" spans="1:11" ht="15">
      <c r="A27" s="54"/>
      <c r="B27" s="56"/>
      <c r="C27" s="9">
        <v>2030</v>
      </c>
      <c r="D27" s="10">
        <f t="shared" si="2"/>
        <v>990</v>
      </c>
      <c r="E27" s="11">
        <f t="shared" si="3"/>
        <v>0</v>
      </c>
      <c r="F27" s="11">
        <f t="shared" si="3"/>
        <v>0</v>
      </c>
      <c r="G27" s="11">
        <f t="shared" si="3"/>
        <v>0</v>
      </c>
      <c r="H27" s="11">
        <f t="shared" si="3"/>
        <v>990</v>
      </c>
      <c r="I27" s="11">
        <f t="shared" si="3"/>
        <v>0</v>
      </c>
      <c r="J27" s="54"/>
    </row>
    <row r="28" spans="1:11" ht="15">
      <c r="A28" s="57" t="s">
        <v>24</v>
      </c>
      <c r="B28" s="55" t="s">
        <v>25</v>
      </c>
      <c r="C28" s="9">
        <v>2024</v>
      </c>
      <c r="D28" s="12">
        <f t="shared" si="2"/>
        <v>2085.5</v>
      </c>
      <c r="E28" s="8"/>
      <c r="F28" s="13">
        <v>1856.095</v>
      </c>
      <c r="G28" s="13"/>
      <c r="H28" s="14">
        <v>229.405</v>
      </c>
      <c r="I28" s="8"/>
      <c r="J28" s="54"/>
    </row>
    <row r="29" spans="1:11" ht="15">
      <c r="A29" s="58"/>
      <c r="B29" s="56"/>
      <c r="C29" s="9">
        <v>2025</v>
      </c>
      <c r="D29" s="15">
        <f t="shared" si="2"/>
        <v>3000</v>
      </c>
      <c r="E29" s="16"/>
      <c r="F29" s="15">
        <v>2700</v>
      </c>
      <c r="G29" s="15"/>
      <c r="H29" s="15">
        <v>300</v>
      </c>
      <c r="I29" s="8"/>
      <c r="J29" s="54"/>
    </row>
    <row r="30" spans="1:11" ht="15">
      <c r="A30" s="58"/>
      <c r="B30" s="56"/>
      <c r="C30" s="9">
        <v>2026</v>
      </c>
      <c r="D30" s="15">
        <f t="shared" si="2"/>
        <v>2100</v>
      </c>
      <c r="E30" s="16"/>
      <c r="F30" s="15">
        <v>1911</v>
      </c>
      <c r="G30" s="15"/>
      <c r="H30" s="15">
        <v>189</v>
      </c>
      <c r="I30" s="8"/>
      <c r="J30" s="54"/>
      <c r="K30" s="81"/>
    </row>
    <row r="31" spans="1:11" ht="15">
      <c r="A31" s="58"/>
      <c r="B31" s="56"/>
      <c r="C31" s="9">
        <v>2027</v>
      </c>
      <c r="D31" s="15">
        <f t="shared" si="2"/>
        <v>2662.6373600000002</v>
      </c>
      <c r="E31" s="16"/>
      <c r="F31" s="15">
        <v>2423</v>
      </c>
      <c r="G31" s="15"/>
      <c r="H31" s="15">
        <v>239.63736</v>
      </c>
      <c r="I31" s="8"/>
      <c r="J31" s="54"/>
    </row>
    <row r="32" spans="1:11" ht="15">
      <c r="A32" s="58"/>
      <c r="B32" s="56"/>
      <c r="C32" s="9">
        <v>2028</v>
      </c>
      <c r="D32" s="15">
        <f t="shared" si="2"/>
        <v>990</v>
      </c>
      <c r="E32" s="16"/>
      <c r="F32" s="15"/>
      <c r="G32" s="15"/>
      <c r="H32" s="17">
        <v>990</v>
      </c>
      <c r="I32" s="8"/>
      <c r="J32" s="54"/>
    </row>
    <row r="33" spans="1:10" ht="15">
      <c r="A33" s="58"/>
      <c r="B33" s="56"/>
      <c r="C33" s="9">
        <v>2029</v>
      </c>
      <c r="D33" s="15">
        <f t="shared" si="2"/>
        <v>990</v>
      </c>
      <c r="E33" s="16"/>
      <c r="F33" s="15"/>
      <c r="G33" s="15"/>
      <c r="H33" s="15">
        <v>990</v>
      </c>
      <c r="I33" s="8"/>
      <c r="J33" s="54"/>
    </row>
    <row r="34" spans="1:10" ht="15">
      <c r="A34" s="58"/>
      <c r="B34" s="56"/>
      <c r="C34" s="9">
        <v>2030</v>
      </c>
      <c r="D34" s="15">
        <f t="shared" si="2"/>
        <v>990</v>
      </c>
      <c r="E34" s="16"/>
      <c r="F34" s="15"/>
      <c r="G34" s="15"/>
      <c r="H34" s="17">
        <v>990</v>
      </c>
      <c r="I34" s="8"/>
      <c r="J34" s="54"/>
    </row>
    <row r="35" spans="1:10" ht="15">
      <c r="A35" s="57" t="s">
        <v>26</v>
      </c>
      <c r="B35" s="55" t="s">
        <v>27</v>
      </c>
      <c r="C35" s="9">
        <v>2024</v>
      </c>
      <c r="D35" s="15">
        <f t="shared" si="2"/>
        <v>4433.607</v>
      </c>
      <c r="E35" s="16"/>
      <c r="F35" s="18">
        <v>3945.91023</v>
      </c>
      <c r="G35" s="18"/>
      <c r="H35" s="18">
        <v>487.69677000000001</v>
      </c>
      <c r="I35" s="8"/>
      <c r="J35" s="54"/>
    </row>
    <row r="36" spans="1:10" ht="15">
      <c r="A36" s="58"/>
      <c r="B36" s="56"/>
      <c r="C36" s="9">
        <v>2025</v>
      </c>
      <c r="D36" s="15">
        <f t="shared" si="2"/>
        <v>4200</v>
      </c>
      <c r="E36" s="16"/>
      <c r="F36" s="15">
        <v>3780</v>
      </c>
      <c r="G36" s="15"/>
      <c r="H36" s="15">
        <v>420</v>
      </c>
      <c r="I36" s="8"/>
      <c r="J36" s="54"/>
    </row>
    <row r="37" spans="1:10" ht="15">
      <c r="A37" s="58"/>
      <c r="B37" s="56"/>
      <c r="C37" s="9">
        <v>2026</v>
      </c>
      <c r="D37" s="15">
        <f t="shared" si="2"/>
        <v>5000</v>
      </c>
      <c r="E37" s="16"/>
      <c r="F37" s="15">
        <v>4550</v>
      </c>
      <c r="G37" s="15"/>
      <c r="H37" s="15">
        <v>450</v>
      </c>
      <c r="I37" s="8"/>
      <c r="J37" s="54"/>
    </row>
    <row r="38" spans="1:10" ht="15">
      <c r="A38" s="58"/>
      <c r="B38" s="56"/>
      <c r="C38" s="9">
        <v>2027</v>
      </c>
      <c r="D38" s="15">
        <f t="shared" si="2"/>
        <v>1500</v>
      </c>
      <c r="E38" s="16"/>
      <c r="F38" s="15">
        <v>1365</v>
      </c>
      <c r="G38" s="15"/>
      <c r="H38" s="15">
        <v>135</v>
      </c>
      <c r="I38" s="8"/>
      <c r="J38" s="54"/>
    </row>
    <row r="39" spans="1:10" ht="15">
      <c r="A39" s="58"/>
      <c r="B39" s="56"/>
      <c r="C39" s="9">
        <v>2028</v>
      </c>
      <c r="D39" s="12">
        <f t="shared" si="2"/>
        <v>0</v>
      </c>
      <c r="E39" s="8"/>
      <c r="F39" s="12"/>
      <c r="G39" s="12"/>
      <c r="H39" s="19"/>
      <c r="I39" s="8"/>
      <c r="J39" s="54"/>
    </row>
    <row r="40" spans="1:10" ht="15">
      <c r="A40" s="58"/>
      <c r="B40" s="56"/>
      <c r="C40" s="9">
        <v>2029</v>
      </c>
      <c r="D40" s="12">
        <f t="shared" si="2"/>
        <v>0</v>
      </c>
      <c r="E40" s="8"/>
      <c r="F40" s="12"/>
      <c r="G40" s="12"/>
      <c r="H40" s="12"/>
      <c r="I40" s="8"/>
      <c r="J40" s="54"/>
    </row>
    <row r="41" spans="1:10" ht="15">
      <c r="A41" s="58"/>
      <c r="B41" s="56"/>
      <c r="C41" s="9">
        <v>2030</v>
      </c>
      <c r="D41" s="12">
        <f t="shared" si="2"/>
        <v>0</v>
      </c>
      <c r="E41" s="8"/>
      <c r="F41" s="12"/>
      <c r="G41" s="12"/>
      <c r="H41" s="19"/>
      <c r="I41" s="8"/>
      <c r="J41" s="54"/>
    </row>
    <row r="42" spans="1:10" ht="20.25" customHeight="1">
      <c r="A42" s="57" t="s">
        <v>28</v>
      </c>
      <c r="B42" s="55" t="s">
        <v>29</v>
      </c>
      <c r="C42" s="9">
        <v>2024</v>
      </c>
      <c r="D42" s="15">
        <f t="shared" si="2"/>
        <v>2821.37</v>
      </c>
      <c r="E42" s="15">
        <v>0</v>
      </c>
      <c r="F42" s="18">
        <v>2511.0192999999999</v>
      </c>
      <c r="G42" s="18"/>
      <c r="H42" s="18">
        <v>310.35070000000002</v>
      </c>
      <c r="I42" s="12">
        <v>0</v>
      </c>
      <c r="J42" s="54"/>
    </row>
    <row r="43" spans="1:10" ht="21" customHeight="1">
      <c r="A43" s="58"/>
      <c r="B43" s="56"/>
      <c r="C43" s="9">
        <v>2025</v>
      </c>
      <c r="D43" s="15">
        <f t="shared" si="2"/>
        <v>3968.8888900000002</v>
      </c>
      <c r="E43" s="15">
        <v>0</v>
      </c>
      <c r="F43" s="15">
        <v>3572</v>
      </c>
      <c r="G43" s="15"/>
      <c r="H43" s="15">
        <v>396.88889</v>
      </c>
      <c r="I43" s="12">
        <v>0</v>
      </c>
      <c r="J43" s="54"/>
    </row>
    <row r="44" spans="1:10" ht="21" customHeight="1">
      <c r="A44" s="58"/>
      <c r="B44" s="56"/>
      <c r="C44" s="9">
        <v>2026</v>
      </c>
      <c r="D44" s="15">
        <f t="shared" si="2"/>
        <v>3969.2307700000001</v>
      </c>
      <c r="E44" s="15">
        <v>0</v>
      </c>
      <c r="F44" s="15">
        <v>3612</v>
      </c>
      <c r="G44" s="15"/>
      <c r="H44" s="15">
        <v>357.23077000000001</v>
      </c>
      <c r="I44" s="12"/>
      <c r="J44" s="54"/>
    </row>
    <row r="45" spans="1:10" ht="21" customHeight="1">
      <c r="A45" s="58"/>
      <c r="B45" s="56"/>
      <c r="C45" s="9">
        <v>2027</v>
      </c>
      <c r="D45" s="15">
        <f t="shared" si="2"/>
        <v>3000</v>
      </c>
      <c r="E45" s="15"/>
      <c r="F45" s="15">
        <v>2730</v>
      </c>
      <c r="G45" s="15"/>
      <c r="H45" s="15">
        <v>270</v>
      </c>
      <c r="I45" s="12"/>
      <c r="J45" s="54"/>
    </row>
    <row r="46" spans="1:10" ht="21" customHeight="1">
      <c r="A46" s="58"/>
      <c r="B46" s="56"/>
      <c r="C46" s="9">
        <v>2028</v>
      </c>
      <c r="D46" s="12">
        <f t="shared" si="2"/>
        <v>0</v>
      </c>
      <c r="E46" s="12"/>
      <c r="F46" s="12"/>
      <c r="G46" s="12"/>
      <c r="H46" s="19"/>
      <c r="I46" s="12"/>
      <c r="J46" s="54"/>
    </row>
    <row r="47" spans="1:10" ht="21" customHeight="1">
      <c r="A47" s="58"/>
      <c r="B47" s="56"/>
      <c r="C47" s="9">
        <v>2029</v>
      </c>
      <c r="D47" s="12">
        <f t="shared" si="2"/>
        <v>0</v>
      </c>
      <c r="E47" s="12"/>
      <c r="F47" s="12"/>
      <c r="G47" s="12"/>
      <c r="H47" s="12"/>
      <c r="I47" s="12"/>
      <c r="J47" s="54"/>
    </row>
    <row r="48" spans="1:10" ht="15">
      <c r="A48" s="58"/>
      <c r="B48" s="56"/>
      <c r="C48" s="9">
        <v>2030</v>
      </c>
      <c r="D48" s="12">
        <f t="shared" si="2"/>
        <v>0</v>
      </c>
      <c r="E48" s="12">
        <v>0</v>
      </c>
      <c r="F48" s="12"/>
      <c r="G48" s="12"/>
      <c r="H48" s="19"/>
      <c r="I48" s="12">
        <v>0</v>
      </c>
      <c r="J48" s="54"/>
    </row>
    <row r="49" spans="1:13" ht="15.75" customHeight="1">
      <c r="A49" s="59" t="s">
        <v>30</v>
      </c>
      <c r="B49" s="60"/>
      <c r="C49" s="20">
        <v>2024</v>
      </c>
      <c r="D49" s="8">
        <f t="shared" si="0"/>
        <v>9340.476999999999</v>
      </c>
      <c r="E49" s="21">
        <f t="shared" ref="E49:E55" si="4">E14</f>
        <v>0</v>
      </c>
      <c r="F49" s="21">
        <f t="shared" ref="F49:F55" si="5">F14</f>
        <v>8313.0245299999988</v>
      </c>
      <c r="G49" s="21">
        <f t="shared" ref="G49:G55" si="6">G14</f>
        <v>0</v>
      </c>
      <c r="H49" s="21">
        <f t="shared" ref="H49:H55" si="7">H14</f>
        <v>1027.4524699999999</v>
      </c>
      <c r="I49" s="21">
        <f t="shared" ref="I49:I55" si="8">I14</f>
        <v>0</v>
      </c>
      <c r="J49" s="63"/>
    </row>
    <row r="50" spans="1:13" ht="17.25" customHeight="1">
      <c r="A50" s="59"/>
      <c r="B50" s="61"/>
      <c r="C50" s="22">
        <v>2025</v>
      </c>
      <c r="D50" s="8">
        <f t="shared" si="0"/>
        <v>11168.88889</v>
      </c>
      <c r="E50" s="21">
        <f t="shared" si="4"/>
        <v>0</v>
      </c>
      <c r="F50" s="21">
        <f t="shared" si="5"/>
        <v>10052</v>
      </c>
      <c r="G50" s="21">
        <f t="shared" si="6"/>
        <v>0</v>
      </c>
      <c r="H50" s="21">
        <f t="shared" si="7"/>
        <v>1116.8888899999999</v>
      </c>
      <c r="I50" s="21">
        <f t="shared" si="8"/>
        <v>0</v>
      </c>
      <c r="J50" s="64"/>
    </row>
    <row r="51" spans="1:13" ht="17.25" customHeight="1">
      <c r="A51" s="59"/>
      <c r="B51" s="61"/>
      <c r="C51" s="20">
        <v>2026</v>
      </c>
      <c r="D51" s="8">
        <f t="shared" si="0"/>
        <v>11069.23077</v>
      </c>
      <c r="E51" s="21">
        <f t="shared" si="4"/>
        <v>0</v>
      </c>
      <c r="F51" s="21">
        <f t="shared" si="5"/>
        <v>10073</v>
      </c>
      <c r="G51" s="21">
        <f t="shared" si="6"/>
        <v>0</v>
      </c>
      <c r="H51" s="21">
        <f t="shared" si="7"/>
        <v>996.23077000000001</v>
      </c>
      <c r="I51" s="21">
        <f t="shared" si="8"/>
        <v>0</v>
      </c>
      <c r="J51" s="64"/>
    </row>
    <row r="52" spans="1:13" ht="17.25" customHeight="1">
      <c r="A52" s="59"/>
      <c r="B52" s="61"/>
      <c r="C52" s="22">
        <v>2027</v>
      </c>
      <c r="D52" s="8">
        <f t="shared" si="0"/>
        <v>7162.6373599999997</v>
      </c>
      <c r="E52" s="21">
        <f t="shared" si="4"/>
        <v>0</v>
      </c>
      <c r="F52" s="21">
        <f t="shared" si="5"/>
        <v>6518</v>
      </c>
      <c r="G52" s="21">
        <f t="shared" si="6"/>
        <v>0</v>
      </c>
      <c r="H52" s="21">
        <f t="shared" si="7"/>
        <v>644.63735999999994</v>
      </c>
      <c r="I52" s="21">
        <f t="shared" si="8"/>
        <v>0</v>
      </c>
      <c r="J52" s="64"/>
    </row>
    <row r="53" spans="1:13" ht="17.25" customHeight="1">
      <c r="A53" s="59"/>
      <c r="B53" s="61"/>
      <c r="C53" s="20">
        <v>2028</v>
      </c>
      <c r="D53" s="8">
        <f t="shared" si="0"/>
        <v>990</v>
      </c>
      <c r="E53" s="21">
        <f t="shared" si="4"/>
        <v>0</v>
      </c>
      <c r="F53" s="21">
        <f t="shared" si="5"/>
        <v>0</v>
      </c>
      <c r="G53" s="21">
        <f t="shared" si="6"/>
        <v>0</v>
      </c>
      <c r="H53" s="21">
        <f t="shared" si="7"/>
        <v>990</v>
      </c>
      <c r="I53" s="21">
        <f t="shared" si="8"/>
        <v>0</v>
      </c>
      <c r="J53" s="64"/>
    </row>
    <row r="54" spans="1:13" ht="17.25" customHeight="1">
      <c r="A54" s="59"/>
      <c r="B54" s="61"/>
      <c r="C54" s="22">
        <v>2029</v>
      </c>
      <c r="D54" s="8">
        <f t="shared" si="0"/>
        <v>990</v>
      </c>
      <c r="E54" s="21">
        <f t="shared" si="4"/>
        <v>0</v>
      </c>
      <c r="F54" s="21">
        <f t="shared" si="5"/>
        <v>0</v>
      </c>
      <c r="G54" s="21">
        <f t="shared" si="6"/>
        <v>0</v>
      </c>
      <c r="H54" s="21">
        <f t="shared" si="7"/>
        <v>990</v>
      </c>
      <c r="I54" s="21">
        <f t="shared" si="8"/>
        <v>0</v>
      </c>
      <c r="J54" s="64"/>
    </row>
    <row r="55" spans="1:13" ht="21" customHeight="1">
      <c r="A55" s="62"/>
      <c r="B55" s="61"/>
      <c r="C55" s="20">
        <v>2030</v>
      </c>
      <c r="D55" s="8">
        <f t="shared" si="0"/>
        <v>990</v>
      </c>
      <c r="E55" s="21">
        <f t="shared" si="4"/>
        <v>0</v>
      </c>
      <c r="F55" s="21">
        <f t="shared" si="5"/>
        <v>0</v>
      </c>
      <c r="G55" s="21">
        <f t="shared" si="6"/>
        <v>0</v>
      </c>
      <c r="H55" s="21">
        <f t="shared" si="7"/>
        <v>990</v>
      </c>
      <c r="I55" s="21">
        <f t="shared" si="8"/>
        <v>0</v>
      </c>
      <c r="J55" s="64"/>
    </row>
    <row r="56" spans="1:13" ht="21.75" customHeight="1">
      <c r="A56" s="65" t="s">
        <v>31</v>
      </c>
      <c r="B56" s="66"/>
      <c r="C56" s="66"/>
      <c r="D56" s="66"/>
      <c r="E56" s="66"/>
      <c r="F56" s="66"/>
      <c r="G56" s="66"/>
      <c r="H56" s="66"/>
      <c r="I56" s="66"/>
      <c r="J56" s="67"/>
      <c r="K56" s="1"/>
      <c r="L56" s="1"/>
      <c r="M56" s="1"/>
    </row>
    <row r="57" spans="1:13" ht="23.25" customHeight="1">
      <c r="A57" s="45" t="s">
        <v>32</v>
      </c>
      <c r="B57" s="45"/>
      <c r="C57" s="45"/>
      <c r="D57" s="46"/>
      <c r="E57" s="45"/>
      <c r="F57" s="45"/>
      <c r="G57" s="45"/>
      <c r="H57" s="45"/>
      <c r="I57" s="45"/>
      <c r="J57" s="45"/>
      <c r="K57" s="1"/>
      <c r="L57" s="1"/>
      <c r="M57" s="1"/>
    </row>
    <row r="58" spans="1:13" ht="15">
      <c r="A58" s="47">
        <v>1</v>
      </c>
      <c r="B58" s="49" t="s">
        <v>33</v>
      </c>
      <c r="C58" s="23">
        <v>2024</v>
      </c>
      <c r="D58" s="8">
        <f t="shared" si="0"/>
        <v>35.1</v>
      </c>
      <c r="E58" s="24">
        <f t="shared" ref="E58:E64" si="9">E65</f>
        <v>0</v>
      </c>
      <c r="F58" s="25">
        <f t="shared" ref="F58:F64" si="10">F65</f>
        <v>0</v>
      </c>
      <c r="G58" s="25">
        <f t="shared" ref="G58:G64" si="11">G65</f>
        <v>0</v>
      </c>
      <c r="H58" s="25">
        <f t="shared" ref="H58:H64" si="12">H65</f>
        <v>35.1</v>
      </c>
      <c r="I58" s="25">
        <f t="shared" ref="I58:I64" si="13">I65</f>
        <v>0</v>
      </c>
      <c r="J58" s="68"/>
    </row>
    <row r="59" spans="1:13" ht="14.25" customHeight="1">
      <c r="A59" s="48"/>
      <c r="B59" s="50"/>
      <c r="C59" s="26">
        <v>2025</v>
      </c>
      <c r="D59" s="8">
        <f t="shared" si="0"/>
        <v>35.1</v>
      </c>
      <c r="E59" s="25">
        <f t="shared" si="9"/>
        <v>0</v>
      </c>
      <c r="F59" s="25">
        <f t="shared" si="10"/>
        <v>0</v>
      </c>
      <c r="G59" s="25">
        <f t="shared" si="11"/>
        <v>0</v>
      </c>
      <c r="H59" s="25">
        <f t="shared" si="12"/>
        <v>35.1</v>
      </c>
      <c r="I59" s="25">
        <f t="shared" si="13"/>
        <v>0</v>
      </c>
      <c r="J59" s="68"/>
    </row>
    <row r="60" spans="1:13" ht="14.25" customHeight="1">
      <c r="A60" s="48"/>
      <c r="B60" s="50"/>
      <c r="C60" s="23">
        <v>2026</v>
      </c>
      <c r="D60" s="8">
        <f t="shared" si="0"/>
        <v>32.200000000000003</v>
      </c>
      <c r="E60" s="25">
        <f t="shared" si="9"/>
        <v>0</v>
      </c>
      <c r="F60" s="25">
        <f t="shared" si="10"/>
        <v>0</v>
      </c>
      <c r="G60" s="25">
        <f t="shared" si="11"/>
        <v>0</v>
      </c>
      <c r="H60" s="25">
        <f t="shared" si="12"/>
        <v>32.200000000000003</v>
      </c>
      <c r="I60" s="25">
        <f t="shared" si="13"/>
        <v>0</v>
      </c>
      <c r="J60" s="68"/>
      <c r="K60" s="1"/>
      <c r="L60" s="1"/>
      <c r="M60" s="1"/>
    </row>
    <row r="61" spans="1:13" ht="14.25" customHeight="1">
      <c r="A61" s="48"/>
      <c r="B61" s="50"/>
      <c r="C61" s="26">
        <v>2027</v>
      </c>
      <c r="D61" s="8">
        <f t="shared" si="0"/>
        <v>31.7</v>
      </c>
      <c r="E61" s="25">
        <f t="shared" si="9"/>
        <v>0</v>
      </c>
      <c r="F61" s="25">
        <f t="shared" si="10"/>
        <v>0</v>
      </c>
      <c r="G61" s="25">
        <f t="shared" si="11"/>
        <v>0</v>
      </c>
      <c r="H61" s="25">
        <f t="shared" si="12"/>
        <v>31.7</v>
      </c>
      <c r="I61" s="25">
        <f t="shared" si="13"/>
        <v>0</v>
      </c>
      <c r="J61" s="68"/>
      <c r="K61" s="1"/>
      <c r="L61" s="1"/>
      <c r="M61" s="1"/>
    </row>
    <row r="62" spans="1:13" ht="14.25" customHeight="1">
      <c r="A62" s="48"/>
      <c r="B62" s="50"/>
      <c r="C62" s="23">
        <v>2028</v>
      </c>
      <c r="D62" s="8">
        <f t="shared" si="0"/>
        <v>41</v>
      </c>
      <c r="E62" s="25">
        <f t="shared" si="9"/>
        <v>0</v>
      </c>
      <c r="F62" s="25">
        <f t="shared" si="10"/>
        <v>0</v>
      </c>
      <c r="G62" s="25">
        <f t="shared" si="11"/>
        <v>0</v>
      </c>
      <c r="H62" s="25">
        <f t="shared" si="12"/>
        <v>41</v>
      </c>
      <c r="I62" s="25">
        <f t="shared" si="13"/>
        <v>0</v>
      </c>
      <c r="J62" s="68"/>
      <c r="K62" s="1"/>
      <c r="L62" s="1"/>
      <c r="M62" s="1"/>
    </row>
    <row r="63" spans="1:13" ht="14.25" customHeight="1">
      <c r="A63" s="48"/>
      <c r="B63" s="50"/>
      <c r="C63" s="26">
        <v>2029</v>
      </c>
      <c r="D63" s="8">
        <f t="shared" si="0"/>
        <v>43</v>
      </c>
      <c r="E63" s="25">
        <f t="shared" si="9"/>
        <v>0</v>
      </c>
      <c r="F63" s="25">
        <f t="shared" si="10"/>
        <v>0</v>
      </c>
      <c r="G63" s="25">
        <f t="shared" si="11"/>
        <v>0</v>
      </c>
      <c r="H63" s="25">
        <f t="shared" si="12"/>
        <v>43</v>
      </c>
      <c r="I63" s="25">
        <f t="shared" si="13"/>
        <v>0</v>
      </c>
      <c r="J63" s="68"/>
      <c r="K63" s="1"/>
      <c r="L63" s="1"/>
      <c r="M63" s="1"/>
    </row>
    <row r="64" spans="1:13" ht="14.25" customHeight="1">
      <c r="A64" s="48"/>
      <c r="B64" s="50"/>
      <c r="C64" s="23">
        <v>2030</v>
      </c>
      <c r="D64" s="8">
        <f t="shared" si="0"/>
        <v>45</v>
      </c>
      <c r="E64" s="25">
        <f t="shared" si="9"/>
        <v>0</v>
      </c>
      <c r="F64" s="25">
        <f t="shared" si="10"/>
        <v>0</v>
      </c>
      <c r="G64" s="25">
        <f t="shared" si="11"/>
        <v>0</v>
      </c>
      <c r="H64" s="25">
        <f t="shared" si="12"/>
        <v>45</v>
      </c>
      <c r="I64" s="25">
        <f t="shared" si="13"/>
        <v>0</v>
      </c>
      <c r="J64" s="68"/>
      <c r="K64" s="1"/>
      <c r="L64" s="1"/>
      <c r="M64" s="1"/>
    </row>
    <row r="65" spans="1:13" ht="15">
      <c r="A65" s="69" t="s">
        <v>21</v>
      </c>
      <c r="B65" s="72" t="s">
        <v>34</v>
      </c>
      <c r="C65" s="27">
        <v>2024</v>
      </c>
      <c r="D65" s="11">
        <f t="shared" si="0"/>
        <v>35.1</v>
      </c>
      <c r="E65" s="28"/>
      <c r="F65" s="29"/>
      <c r="G65" s="30"/>
      <c r="H65" s="31">
        <v>35.1</v>
      </c>
      <c r="I65" s="32"/>
      <c r="J65" s="69" t="s">
        <v>23</v>
      </c>
    </row>
    <row r="66" spans="1:13" ht="15">
      <c r="A66" s="70"/>
      <c r="B66" s="73"/>
      <c r="C66" s="33">
        <v>2025</v>
      </c>
      <c r="D66" s="11">
        <f t="shared" si="0"/>
        <v>35.1</v>
      </c>
      <c r="E66" s="29"/>
      <c r="F66" s="29"/>
      <c r="G66" s="30"/>
      <c r="H66" s="31">
        <v>35.1</v>
      </c>
      <c r="I66" s="32"/>
      <c r="J66" s="70"/>
    </row>
    <row r="67" spans="1:13" ht="12.75">
      <c r="A67" s="70"/>
      <c r="B67" s="73"/>
      <c r="C67" s="27">
        <v>2026</v>
      </c>
      <c r="D67" s="34">
        <f t="shared" si="0"/>
        <v>32.200000000000003</v>
      </c>
      <c r="E67" s="29"/>
      <c r="F67" s="35"/>
      <c r="G67" s="30"/>
      <c r="H67" s="10">
        <v>32.200000000000003</v>
      </c>
      <c r="I67" s="32"/>
      <c r="J67" s="70"/>
      <c r="K67" s="1"/>
      <c r="L67" s="1"/>
      <c r="M67" s="1"/>
    </row>
    <row r="68" spans="1:13" ht="12.75">
      <c r="A68" s="70"/>
      <c r="B68" s="73"/>
      <c r="C68" s="33">
        <v>2027</v>
      </c>
      <c r="D68" s="34">
        <f t="shared" si="0"/>
        <v>31.7</v>
      </c>
      <c r="E68" s="29"/>
      <c r="F68" s="29"/>
      <c r="G68" s="30"/>
      <c r="H68" s="31">
        <v>31.7</v>
      </c>
      <c r="I68" s="32"/>
      <c r="J68" s="70"/>
      <c r="K68" s="1"/>
      <c r="L68" s="1"/>
      <c r="M68" s="1"/>
    </row>
    <row r="69" spans="1:13" ht="12.75">
      <c r="A69" s="70"/>
      <c r="B69" s="73"/>
      <c r="C69" s="27">
        <v>2028</v>
      </c>
      <c r="D69" s="34">
        <f t="shared" si="0"/>
        <v>41</v>
      </c>
      <c r="E69" s="29"/>
      <c r="F69" s="29"/>
      <c r="G69" s="30"/>
      <c r="H69" s="31">
        <v>41</v>
      </c>
      <c r="I69" s="32"/>
      <c r="J69" s="70"/>
      <c r="K69" s="1"/>
      <c r="L69" s="1"/>
      <c r="M69" s="1"/>
    </row>
    <row r="70" spans="1:13" ht="12.75">
      <c r="A70" s="70"/>
      <c r="B70" s="73"/>
      <c r="C70" s="33">
        <v>2029</v>
      </c>
      <c r="D70" s="34">
        <f t="shared" si="0"/>
        <v>43</v>
      </c>
      <c r="E70" s="29"/>
      <c r="F70" s="29"/>
      <c r="G70" s="30"/>
      <c r="H70" s="31">
        <v>43</v>
      </c>
      <c r="I70" s="32"/>
      <c r="J70" s="70"/>
      <c r="K70" s="1"/>
      <c r="L70" s="1"/>
      <c r="M70" s="1"/>
    </row>
    <row r="71" spans="1:13" ht="15">
      <c r="A71" s="71"/>
      <c r="B71" s="74"/>
      <c r="C71" s="27">
        <v>2030</v>
      </c>
      <c r="D71" s="34">
        <f t="shared" si="0"/>
        <v>45</v>
      </c>
      <c r="E71" s="29"/>
      <c r="F71" s="29"/>
      <c r="G71" s="30"/>
      <c r="H71" s="31">
        <v>45</v>
      </c>
      <c r="I71" s="32"/>
      <c r="J71" s="71"/>
    </row>
    <row r="72" spans="1:13" ht="12.75">
      <c r="A72" s="75" t="s">
        <v>35</v>
      </c>
      <c r="B72" s="76"/>
      <c r="C72" s="36">
        <v>2024</v>
      </c>
      <c r="D72" s="8">
        <f t="shared" si="0"/>
        <v>35.1</v>
      </c>
      <c r="E72" s="24">
        <f t="shared" ref="E72:E78" si="14">E58</f>
        <v>0</v>
      </c>
      <c r="F72" s="25">
        <f t="shared" ref="F72:F78" si="15">F58</f>
        <v>0</v>
      </c>
      <c r="G72" s="25">
        <f t="shared" ref="G72:G78" si="16">G58</f>
        <v>0</v>
      </c>
      <c r="H72" s="25">
        <f t="shared" ref="H72:H78" si="17">H58</f>
        <v>35.1</v>
      </c>
      <c r="I72" s="25">
        <f t="shared" ref="I72:I78" si="18">I58</f>
        <v>0</v>
      </c>
      <c r="J72" s="77"/>
      <c r="K72" s="1"/>
      <c r="L72" s="1"/>
      <c r="M72" s="1"/>
    </row>
    <row r="73" spans="1:13" ht="12.75">
      <c r="A73" s="59"/>
      <c r="B73" s="60"/>
      <c r="C73" s="6">
        <v>2025</v>
      </c>
      <c r="D73" s="8">
        <f t="shared" si="0"/>
        <v>35.1</v>
      </c>
      <c r="E73" s="25">
        <f t="shared" si="14"/>
        <v>0</v>
      </c>
      <c r="F73" s="25">
        <f t="shared" si="15"/>
        <v>0</v>
      </c>
      <c r="G73" s="25">
        <f t="shared" si="16"/>
        <v>0</v>
      </c>
      <c r="H73" s="25">
        <f t="shared" si="17"/>
        <v>35.1</v>
      </c>
      <c r="I73" s="25">
        <f t="shared" si="18"/>
        <v>0</v>
      </c>
      <c r="J73" s="77"/>
      <c r="K73" s="1"/>
      <c r="L73" s="1"/>
      <c r="M73" s="1"/>
    </row>
    <row r="74" spans="1:13" ht="12.75">
      <c r="A74" s="59"/>
      <c r="B74" s="60"/>
      <c r="C74" s="36">
        <v>2026</v>
      </c>
      <c r="D74" s="8">
        <f t="shared" si="0"/>
        <v>32.200000000000003</v>
      </c>
      <c r="E74" s="25">
        <f t="shared" si="14"/>
        <v>0</v>
      </c>
      <c r="F74" s="25">
        <f t="shared" si="15"/>
        <v>0</v>
      </c>
      <c r="G74" s="25">
        <f t="shared" si="16"/>
        <v>0</v>
      </c>
      <c r="H74" s="25">
        <f t="shared" si="17"/>
        <v>32.200000000000003</v>
      </c>
      <c r="I74" s="25">
        <f t="shared" si="18"/>
        <v>0</v>
      </c>
      <c r="J74" s="78"/>
      <c r="K74" s="1"/>
      <c r="L74" s="1"/>
      <c r="M74" s="1"/>
    </row>
    <row r="75" spans="1:13" ht="12.75">
      <c r="A75" s="59"/>
      <c r="B75" s="60"/>
      <c r="C75" s="6">
        <v>2027</v>
      </c>
      <c r="D75" s="8">
        <f t="shared" si="0"/>
        <v>31.7</v>
      </c>
      <c r="E75" s="25">
        <f t="shared" si="14"/>
        <v>0</v>
      </c>
      <c r="F75" s="25">
        <f t="shared" si="15"/>
        <v>0</v>
      </c>
      <c r="G75" s="25">
        <f t="shared" si="16"/>
        <v>0</v>
      </c>
      <c r="H75" s="25">
        <f t="shared" si="17"/>
        <v>31.7</v>
      </c>
      <c r="I75" s="25">
        <f t="shared" si="18"/>
        <v>0</v>
      </c>
      <c r="J75" s="78"/>
      <c r="K75" s="1"/>
      <c r="L75" s="1"/>
      <c r="M75" s="1"/>
    </row>
    <row r="76" spans="1:13" ht="12.75">
      <c r="A76" s="59"/>
      <c r="B76" s="60"/>
      <c r="C76" s="36">
        <v>2028</v>
      </c>
      <c r="D76" s="8">
        <f t="shared" si="0"/>
        <v>41</v>
      </c>
      <c r="E76" s="25">
        <f t="shared" si="14"/>
        <v>0</v>
      </c>
      <c r="F76" s="25">
        <f t="shared" si="15"/>
        <v>0</v>
      </c>
      <c r="G76" s="25">
        <f t="shared" si="16"/>
        <v>0</v>
      </c>
      <c r="H76" s="25">
        <f t="shared" si="17"/>
        <v>41</v>
      </c>
      <c r="I76" s="25">
        <f t="shared" si="18"/>
        <v>0</v>
      </c>
      <c r="J76" s="78"/>
      <c r="K76" s="1"/>
      <c r="L76" s="1"/>
      <c r="M76" s="1"/>
    </row>
    <row r="77" spans="1:13" ht="12.75">
      <c r="A77" s="59"/>
      <c r="B77" s="60"/>
      <c r="C77" s="6">
        <v>2029</v>
      </c>
      <c r="D77" s="8">
        <f t="shared" si="0"/>
        <v>43</v>
      </c>
      <c r="E77" s="25">
        <f t="shared" si="14"/>
        <v>0</v>
      </c>
      <c r="F77" s="25">
        <f t="shared" si="15"/>
        <v>0</v>
      </c>
      <c r="G77" s="25">
        <f t="shared" si="16"/>
        <v>0</v>
      </c>
      <c r="H77" s="25">
        <f t="shared" si="17"/>
        <v>43</v>
      </c>
      <c r="I77" s="25">
        <f t="shared" si="18"/>
        <v>0</v>
      </c>
      <c r="J77" s="78"/>
      <c r="K77" s="1"/>
      <c r="L77" s="1"/>
      <c r="M77" s="1"/>
    </row>
    <row r="78" spans="1:13" ht="12.75">
      <c r="A78" s="59"/>
      <c r="B78" s="60"/>
      <c r="C78" s="36">
        <v>2030</v>
      </c>
      <c r="D78" s="8">
        <f t="shared" ref="D78:D85" si="19">SUM(E78:I78)</f>
        <v>45</v>
      </c>
      <c r="E78" s="25">
        <f t="shared" si="14"/>
        <v>0</v>
      </c>
      <c r="F78" s="25">
        <f t="shared" si="15"/>
        <v>0</v>
      </c>
      <c r="G78" s="25">
        <f t="shared" si="16"/>
        <v>0</v>
      </c>
      <c r="H78" s="25">
        <f t="shared" si="17"/>
        <v>45</v>
      </c>
      <c r="I78" s="25">
        <f t="shared" si="18"/>
        <v>0</v>
      </c>
      <c r="J78" s="78"/>
      <c r="K78" s="1"/>
      <c r="L78" s="1"/>
      <c r="M78" s="1"/>
    </row>
    <row r="79" spans="1:13" s="37" customFormat="1" ht="15">
      <c r="A79" s="79" t="s">
        <v>36</v>
      </c>
      <c r="B79" s="79"/>
      <c r="C79" s="38">
        <v>2024</v>
      </c>
      <c r="D79" s="8">
        <f t="shared" si="19"/>
        <v>9375.5769999999993</v>
      </c>
      <c r="E79" s="8">
        <f t="shared" ref="E79:E85" si="20">E49+E72</f>
        <v>0</v>
      </c>
      <c r="F79" s="8">
        <f t="shared" ref="F79:F85" si="21">F49+F72</f>
        <v>8313.0245299999988</v>
      </c>
      <c r="G79" s="8">
        <f t="shared" ref="G79:G85" si="22">G49+G72</f>
        <v>0</v>
      </c>
      <c r="H79" s="8">
        <f t="shared" ref="H79:H85" si="23">H49+H72</f>
        <v>1062.5524699999999</v>
      </c>
      <c r="I79" s="8">
        <f t="shared" ref="I79:I85" si="24">I49+I72</f>
        <v>0</v>
      </c>
      <c r="J79" s="80"/>
    </row>
    <row r="80" spans="1:13" s="37" customFormat="1" ht="15">
      <c r="A80" s="79"/>
      <c r="B80" s="79"/>
      <c r="C80" s="38">
        <v>2025</v>
      </c>
      <c r="D80" s="8">
        <f t="shared" si="19"/>
        <v>11203.988890000001</v>
      </c>
      <c r="E80" s="8">
        <f t="shared" si="20"/>
        <v>0</v>
      </c>
      <c r="F80" s="8">
        <f t="shared" si="21"/>
        <v>10052</v>
      </c>
      <c r="G80" s="8">
        <f t="shared" si="22"/>
        <v>0</v>
      </c>
      <c r="H80" s="8">
        <f t="shared" si="23"/>
        <v>1151.9888899999999</v>
      </c>
      <c r="I80" s="8">
        <f t="shared" si="24"/>
        <v>0</v>
      </c>
      <c r="J80" s="80"/>
    </row>
    <row r="81" spans="1:10" s="37" customFormat="1" ht="15">
      <c r="A81" s="79"/>
      <c r="B81" s="79"/>
      <c r="C81" s="38">
        <v>2026</v>
      </c>
      <c r="D81" s="8">
        <f t="shared" si="19"/>
        <v>11101.430769999999</v>
      </c>
      <c r="E81" s="8">
        <f t="shared" si="20"/>
        <v>0</v>
      </c>
      <c r="F81" s="8">
        <f t="shared" si="21"/>
        <v>10073</v>
      </c>
      <c r="G81" s="8">
        <f t="shared" si="22"/>
        <v>0</v>
      </c>
      <c r="H81" s="8">
        <f t="shared" si="23"/>
        <v>1028.4307699999999</v>
      </c>
      <c r="I81" s="8">
        <f t="shared" si="24"/>
        <v>0</v>
      </c>
      <c r="J81" s="80"/>
    </row>
    <row r="82" spans="1:10" s="37" customFormat="1" ht="15">
      <c r="A82" s="79"/>
      <c r="B82" s="79"/>
      <c r="C82" s="38">
        <v>2027</v>
      </c>
      <c r="D82" s="8">
        <f t="shared" si="19"/>
        <v>7194.3373599999995</v>
      </c>
      <c r="E82" s="8">
        <f t="shared" si="20"/>
        <v>0</v>
      </c>
      <c r="F82" s="8">
        <f t="shared" si="21"/>
        <v>6518</v>
      </c>
      <c r="G82" s="8">
        <f t="shared" si="22"/>
        <v>0</v>
      </c>
      <c r="H82" s="8">
        <f t="shared" si="23"/>
        <v>676.33735999999999</v>
      </c>
      <c r="I82" s="8">
        <f t="shared" si="24"/>
        <v>0</v>
      </c>
      <c r="J82" s="80"/>
    </row>
    <row r="83" spans="1:10" s="37" customFormat="1" ht="15">
      <c r="A83" s="79"/>
      <c r="B83" s="79"/>
      <c r="C83" s="38">
        <v>2028</v>
      </c>
      <c r="D83" s="8">
        <f t="shared" si="19"/>
        <v>1031</v>
      </c>
      <c r="E83" s="8">
        <f t="shared" si="20"/>
        <v>0</v>
      </c>
      <c r="F83" s="8">
        <f t="shared" si="21"/>
        <v>0</v>
      </c>
      <c r="G83" s="8">
        <f t="shared" si="22"/>
        <v>0</v>
      </c>
      <c r="H83" s="8">
        <f t="shared" si="23"/>
        <v>1031</v>
      </c>
      <c r="I83" s="8">
        <f t="shared" si="24"/>
        <v>0</v>
      </c>
      <c r="J83" s="80"/>
    </row>
    <row r="84" spans="1:10" s="37" customFormat="1" ht="15">
      <c r="A84" s="79"/>
      <c r="B84" s="79"/>
      <c r="C84" s="38">
        <v>2029</v>
      </c>
      <c r="D84" s="8">
        <f t="shared" si="19"/>
        <v>1033</v>
      </c>
      <c r="E84" s="8">
        <f t="shared" si="20"/>
        <v>0</v>
      </c>
      <c r="F84" s="8">
        <f t="shared" si="21"/>
        <v>0</v>
      </c>
      <c r="G84" s="8">
        <f t="shared" si="22"/>
        <v>0</v>
      </c>
      <c r="H84" s="8">
        <f t="shared" si="23"/>
        <v>1033</v>
      </c>
      <c r="I84" s="8">
        <f t="shared" si="24"/>
        <v>0</v>
      </c>
      <c r="J84" s="80"/>
    </row>
    <row r="85" spans="1:10" s="37" customFormat="1" ht="18" customHeight="1">
      <c r="A85" s="79"/>
      <c r="B85" s="79"/>
      <c r="C85" s="38">
        <v>2030</v>
      </c>
      <c r="D85" s="8">
        <f t="shared" si="19"/>
        <v>1035</v>
      </c>
      <c r="E85" s="8">
        <f t="shared" si="20"/>
        <v>0</v>
      </c>
      <c r="F85" s="8">
        <f t="shared" si="21"/>
        <v>0</v>
      </c>
      <c r="G85" s="8">
        <f t="shared" si="22"/>
        <v>0</v>
      </c>
      <c r="H85" s="8">
        <f t="shared" si="23"/>
        <v>1035</v>
      </c>
      <c r="I85" s="8">
        <f t="shared" si="24"/>
        <v>0</v>
      </c>
      <c r="J85" s="80"/>
    </row>
  </sheetData>
  <mergeCells count="42">
    <mergeCell ref="A79:B85"/>
    <mergeCell ref="J79:J85"/>
    <mergeCell ref="A65:A71"/>
    <mergeCell ref="B65:B71"/>
    <mergeCell ref="J65:J71"/>
    <mergeCell ref="A72:B78"/>
    <mergeCell ref="J72:J78"/>
    <mergeCell ref="A49:B55"/>
    <mergeCell ref="J49:J55"/>
    <mergeCell ref="A56:J56"/>
    <mergeCell ref="A57:J57"/>
    <mergeCell ref="A58:A64"/>
    <mergeCell ref="B58:B64"/>
    <mergeCell ref="J58:J64"/>
    <mergeCell ref="A35:A41"/>
    <mergeCell ref="B35:B41"/>
    <mergeCell ref="J35:J41"/>
    <mergeCell ref="A42:A48"/>
    <mergeCell ref="B42:B48"/>
    <mergeCell ref="J42:J48"/>
    <mergeCell ref="A21:A27"/>
    <mergeCell ref="B21:B27"/>
    <mergeCell ref="J21:J27"/>
    <mergeCell ref="A28:A34"/>
    <mergeCell ref="B28:B34"/>
    <mergeCell ref="J28:J34"/>
    <mergeCell ref="A12:J12"/>
    <mergeCell ref="A13:J13"/>
    <mergeCell ref="A14:A20"/>
    <mergeCell ref="B14:B20"/>
    <mergeCell ref="J14:J20"/>
    <mergeCell ref="I1:J1"/>
    <mergeCell ref="D2:J2"/>
    <mergeCell ref="D3:J3"/>
    <mergeCell ref="A5:J6"/>
    <mergeCell ref="A8:A10"/>
    <mergeCell ref="B8:B10"/>
    <mergeCell ref="C8:C10"/>
    <mergeCell ref="D8:I8"/>
    <mergeCell ref="J8:J10"/>
    <mergeCell ref="D9:D10"/>
    <mergeCell ref="E9:I9"/>
  </mergeCells>
  <pageMargins left="0.19685039370078738" right="0.20078740157480313" top="0.74803149606299213" bottom="0.15748031496062992" header="0.31496062992125984" footer="0.31496062992125984"/>
  <pageSetup paperSize="9" scale="95" fitToHeight="0"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5'!Print_Titles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econ456</cp:lastModifiedBy>
  <cp:revision>8</cp:revision>
  <dcterms:created xsi:type="dcterms:W3CDTF">2006-09-28T05:33:49Z</dcterms:created>
  <dcterms:modified xsi:type="dcterms:W3CDTF">2025-04-03T06:15:36Z</dcterms:modified>
</cp:coreProperties>
</file>