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80" i="1"/>
  <c r="H80"/>
  <c r="I80"/>
  <c r="E79"/>
  <c r="H79"/>
  <c r="I79"/>
  <c r="E78"/>
  <c r="H78"/>
  <c r="I78"/>
  <c r="E77"/>
  <c r="H77"/>
  <c r="I77"/>
  <c r="I76"/>
  <c r="H76"/>
  <c r="E76"/>
  <c r="I62"/>
  <c r="H62"/>
  <c r="E62"/>
  <c r="I48"/>
  <c r="H48"/>
  <c r="E48"/>
  <c r="I38"/>
  <c r="H38"/>
  <c r="E38"/>
  <c r="D18"/>
  <c r="D19"/>
  <c r="D20"/>
  <c r="D21"/>
  <c r="I14"/>
  <c r="I15" s="1"/>
  <c r="H14"/>
  <c r="H15" s="1"/>
  <c r="G14"/>
  <c r="G15" s="1"/>
  <c r="F14"/>
  <c r="F15" s="1"/>
  <c r="E14"/>
  <c r="E15" s="1"/>
  <c r="H96"/>
  <c r="D13"/>
  <c r="D14" s="1"/>
  <c r="D15" s="1"/>
  <c r="G44"/>
  <c r="I93"/>
  <c r="I94" s="1"/>
  <c r="E81" l="1"/>
  <c r="H81"/>
  <c r="I81"/>
  <c r="I99" s="1"/>
  <c r="D33"/>
  <c r="D32"/>
  <c r="D31"/>
  <c r="D30"/>
  <c r="E98"/>
  <c r="E95"/>
  <c r="E97"/>
  <c r="G72"/>
  <c r="G73"/>
  <c r="G74"/>
  <c r="G75"/>
  <c r="F72"/>
  <c r="F73"/>
  <c r="F74"/>
  <c r="F75"/>
  <c r="G58"/>
  <c r="G59"/>
  <c r="G60"/>
  <c r="G61"/>
  <c r="F61"/>
  <c r="F60"/>
  <c r="F59"/>
  <c r="F58"/>
  <c r="G34"/>
  <c r="G77" s="1"/>
  <c r="G35"/>
  <c r="G36"/>
  <c r="G37"/>
  <c r="F34"/>
  <c r="F35"/>
  <c r="F36"/>
  <c r="F37"/>
  <c r="D71"/>
  <c r="D70"/>
  <c r="D69"/>
  <c r="D68"/>
  <c r="D67"/>
  <c r="D66"/>
  <c r="D65"/>
  <c r="D64"/>
  <c r="D53"/>
  <c r="D52"/>
  <c r="D51"/>
  <c r="D50"/>
  <c r="D57"/>
  <c r="D56"/>
  <c r="D55"/>
  <c r="D54"/>
  <c r="G80" l="1"/>
  <c r="F76"/>
  <c r="G76"/>
  <c r="F62"/>
  <c r="G62"/>
  <c r="D58"/>
  <c r="F38"/>
  <c r="G38"/>
  <c r="G95"/>
  <c r="D61"/>
  <c r="D60"/>
  <c r="D59"/>
  <c r="D29"/>
  <c r="D28"/>
  <c r="D27"/>
  <c r="D26"/>
  <c r="D25"/>
  <c r="D24"/>
  <c r="D23"/>
  <c r="D22"/>
  <c r="E89"/>
  <c r="E96" s="1"/>
  <c r="D92"/>
  <c r="G93"/>
  <c r="G94" s="1"/>
  <c r="F89"/>
  <c r="H88"/>
  <c r="H93" s="1"/>
  <c r="F88"/>
  <c r="D85"/>
  <c r="D84"/>
  <c r="D88" s="1"/>
  <c r="G46"/>
  <c r="G97" s="1"/>
  <c r="F46"/>
  <c r="F97" s="1"/>
  <c r="D42"/>
  <c r="F44"/>
  <c r="F77" s="1"/>
  <c r="F45"/>
  <c r="F96" s="1"/>
  <c r="F47"/>
  <c r="F98" s="1"/>
  <c r="G47"/>
  <c r="G98" s="1"/>
  <c r="G45"/>
  <c r="G78" s="1"/>
  <c r="D40"/>
  <c r="D41"/>
  <c r="D43"/>
  <c r="G79" l="1"/>
  <c r="F78"/>
  <c r="F80"/>
  <c r="F79"/>
  <c r="F48"/>
  <c r="F81" s="1"/>
  <c r="D62"/>
  <c r="G96"/>
  <c r="D96" s="1"/>
  <c r="G48"/>
  <c r="G81" s="1"/>
  <c r="G99" s="1"/>
  <c r="F95"/>
  <c r="H94"/>
  <c r="H99" s="1"/>
  <c r="E93"/>
  <c r="F93"/>
  <c r="D75"/>
  <c r="D72"/>
  <c r="D73"/>
  <c r="D89"/>
  <c r="D93" s="1"/>
  <c r="D94" s="1"/>
  <c r="D36"/>
  <c r="D46"/>
  <c r="D44"/>
  <c r="D45"/>
  <c r="D47"/>
  <c r="D48" l="1"/>
  <c r="F94"/>
  <c r="F99" s="1"/>
  <c r="E94"/>
  <c r="E99" s="1"/>
  <c r="D97"/>
  <c r="D74"/>
  <c r="D76" s="1"/>
  <c r="D79" l="1"/>
  <c r="D37"/>
  <c r="D80" s="1"/>
  <c r="D98"/>
  <c r="D35"/>
  <c r="D78" s="1"/>
  <c r="D34"/>
  <c r="D77" s="1"/>
  <c r="D95"/>
  <c r="D38" l="1"/>
  <c r="D81" s="1"/>
  <c r="D99" s="1"/>
</calcChain>
</file>

<file path=xl/sharedStrings.xml><?xml version="1.0" encoding="utf-8"?>
<sst xmlns="http://schemas.openxmlformats.org/spreadsheetml/2006/main" count="81" uniqueCount="60">
  <si>
    <t>№ п/п</t>
  </si>
  <si>
    <t>Мероприятия</t>
  </si>
  <si>
    <t>Годы реализации</t>
  </si>
  <si>
    <t>Планируемые объемы финансирования (тыс. рублей в ценах года реализации мероприятия)</t>
  </si>
  <si>
    <t>ВСЕГО</t>
  </si>
  <si>
    <t>В том числе</t>
  </si>
  <si>
    <t>Федеральный бюджет</t>
  </si>
  <si>
    <t>Областной бюджет</t>
  </si>
  <si>
    <t>Бюджет района</t>
  </si>
  <si>
    <t>Местный бюджет</t>
  </si>
  <si>
    <t>Прочие источники</t>
  </si>
  <si>
    <t>Итого :</t>
  </si>
  <si>
    <t>Комплексы процессных мероприятий</t>
  </si>
  <si>
    <t>Ответственные исполнители</t>
  </si>
  <si>
    <t>ВСЕГО по Программе</t>
  </si>
  <si>
    <t>Проведение комплексных кадастровых работ</t>
  </si>
  <si>
    <t>КУМИ Сланцевского района</t>
  </si>
  <si>
    <t>1. Комплекс процессных мероприятий "Муниципальное управление"</t>
  </si>
  <si>
    <t>Профессиональная подготовка, переподготовка и повышение квалификации</t>
  </si>
  <si>
    <t>2. Комплекс процессных мероприятий "Землеустройство и землепользование"</t>
  </si>
  <si>
    <t>Управление муниципальным имуществом в рамках выполнения функций органов местного самоуправления в области жилищного хозяйства</t>
  </si>
  <si>
    <t>Обеспечение функций органов местного самоуправления и их структурных подразделений</t>
  </si>
  <si>
    <t>Содержание и обслуживание объектов муниципального имущества</t>
  </si>
  <si>
    <t>Управление муниципальным имуществом</t>
  </si>
  <si>
    <t>Взносы на капитальный ремонт общего имущества в многоквартирном доме некоммерческой организации "Фонд капитального ремонта многоквартирных домов Ленинградской области"</t>
  </si>
  <si>
    <t xml:space="preserve">Исполнение органами местного самоуправления отдельных государственных полномочий Ленинградской области в сфере жилищных отношений </t>
  </si>
  <si>
    <t>Сектор по архитектуре</t>
  </si>
  <si>
    <t xml:space="preserve">Расходы на мероприятия по землеустройству и землепользованию         </t>
  </si>
  <si>
    <t>3. Комплекс процессных мероприятий "Управление муниципальным имуществом и его содержание"</t>
  </si>
  <si>
    <t>1.1.</t>
  </si>
  <si>
    <t>1.2.</t>
  </si>
  <si>
    <t>1.3.</t>
  </si>
  <si>
    <t>2.1.</t>
  </si>
  <si>
    <t>3.1.</t>
  </si>
  <si>
    <t>3.2.</t>
  </si>
  <si>
    <t>4. Комплекс процессных мероприятий "Обеспечение устойчивого функционирования жилищного хозяйства"</t>
  </si>
  <si>
    <t>4.1.</t>
  </si>
  <si>
    <t>4.2.</t>
  </si>
  <si>
    <t xml:space="preserve">План мероприятий муниципальной программы «Управление муниципальным имуществом и земельными ресурсами муниципального образования Сланцевский муниципальный район» на  период 2023-2027 годы </t>
  </si>
  <si>
    <t>1.4.</t>
  </si>
  <si>
    <t>Поощрение муниципальных управленческих команд за достижение показателей деятельности ОМСУ</t>
  </si>
  <si>
    <t>Всего по комплексу процессных мероприятий "Муниципальное управление"</t>
  </si>
  <si>
    <t>Всего по комплексу процессных мероприятий "Землеустройство и землепользование"</t>
  </si>
  <si>
    <t>Всего по комплексу процессных мероприятий "Управление муниципальным имуществом и его содержание"</t>
  </si>
  <si>
    <t>Всего по комплексу процессных мероприятий "Обеспечение устойчивого функционирования жилищного хозяйства"</t>
  </si>
  <si>
    <t xml:space="preserve">ИТОГО по комплексам процессных мероприятий </t>
  </si>
  <si>
    <t>ИТОГО</t>
  </si>
  <si>
    <t>Муниципальный проект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</si>
  <si>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>Отраслевой проект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</si>
  <si>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>Отраслевые проекты</t>
  </si>
  <si>
    <t>Всего по отраслевому проекту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</si>
  <si>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>Всего по муниципальному проекту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</si>
  <si>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>ИТОГО по муниципальному и отраслевому проекту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</si>
  <si>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>2024-2027</t>
  </si>
  <si>
    <t xml:space="preserve">ВСЕГО по комплексам процессных мероприятий </t>
  </si>
  <si>
    <t>утвержденной постановлением администрации</t>
  </si>
  <si>
    <t>Сланцевского муниципального района от 10.03.2023 № 360-п</t>
  </si>
  <si>
    <t>(в редакции постановления администрации Сланцевского</t>
  </si>
  <si>
    <t>Приложение 4 к муниципальной программе,</t>
  </si>
  <si>
    <t>муниципального района от 07.03.2024 № 332-п)</t>
  </si>
</sst>
</file>

<file path=xl/styles.xml><?xml version="1.0" encoding="utf-8"?>
<styleSheet xmlns="http://schemas.openxmlformats.org/spreadsheetml/2006/main">
  <numFmts count="1">
    <numFmt numFmtId="164" formatCode="0.00000"/>
  </numFmts>
  <fonts count="11"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0" fillId="0" borderId="9" xfId="0" applyBorder="1"/>
    <xf numFmtId="0" fontId="5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0" fillId="0" borderId="0" xfId="0" applyNumberFormat="1"/>
    <xf numFmtId="164" fontId="1" fillId="0" borderId="6" xfId="0" applyNumberFormat="1" applyFont="1" applyBorder="1" applyAlignment="1">
      <alignment horizontal="center" wrapText="1"/>
    </xf>
    <xf numFmtId="164" fontId="5" fillId="0" borderId="6" xfId="0" applyNumberFormat="1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 wrapText="1"/>
    </xf>
    <xf numFmtId="164" fontId="0" fillId="0" borderId="0" xfId="0" applyNumberFormat="1" applyFill="1"/>
    <xf numFmtId="164" fontId="1" fillId="0" borderId="6" xfId="0" applyNumberFormat="1" applyFont="1" applyFill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164" fontId="5" fillId="0" borderId="6" xfId="0" applyNumberFormat="1" applyFont="1" applyFill="1" applyBorder="1" applyAlignment="1">
      <alignment horizontal="center" wrapText="1"/>
    </xf>
    <xf numFmtId="164" fontId="5" fillId="0" borderId="9" xfId="0" applyNumberFormat="1" applyFont="1" applyFill="1" applyBorder="1" applyAlignment="1">
      <alignment horizontal="center" wrapText="1"/>
    </xf>
    <xf numFmtId="164" fontId="5" fillId="0" borderId="11" xfId="0" applyNumberFormat="1" applyFont="1" applyBorder="1" applyAlignment="1">
      <alignment horizontal="center" wrapText="1"/>
    </xf>
    <xf numFmtId="0" fontId="0" fillId="0" borderId="6" xfId="0" applyBorder="1"/>
    <xf numFmtId="0" fontId="5" fillId="0" borderId="12" xfId="0" applyFont="1" applyBorder="1" applyAlignment="1">
      <alignment horizontal="center" wrapText="1"/>
    </xf>
    <xf numFmtId="164" fontId="5" fillId="0" borderId="12" xfId="0" applyNumberFormat="1" applyFont="1" applyBorder="1" applyAlignment="1">
      <alignment horizontal="center" wrapText="1"/>
    </xf>
    <xf numFmtId="164" fontId="5" fillId="0" borderId="12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Fill="1"/>
    <xf numFmtId="0" fontId="5" fillId="0" borderId="1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164" fontId="5" fillId="3" borderId="12" xfId="0" applyNumberFormat="1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center" wrapText="1"/>
    </xf>
    <xf numFmtId="164" fontId="5" fillId="0" borderId="15" xfId="0" applyNumberFormat="1" applyFont="1" applyFill="1" applyBorder="1" applyAlignment="1">
      <alignment horizontal="center" wrapText="1"/>
    </xf>
    <xf numFmtId="164" fontId="5" fillId="0" borderId="15" xfId="0" applyNumberFormat="1" applyFont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164" fontId="9" fillId="0" borderId="6" xfId="0" applyNumberFormat="1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164" fontId="5" fillId="0" borderId="22" xfId="0" applyNumberFormat="1" applyFont="1" applyBorder="1" applyAlignment="1">
      <alignment horizontal="center" wrapText="1"/>
    </xf>
    <xf numFmtId="164" fontId="5" fillId="0" borderId="13" xfId="0" applyNumberFormat="1" applyFont="1" applyFill="1" applyBorder="1" applyAlignment="1">
      <alignment horizontal="center" wrapText="1"/>
    </xf>
    <xf numFmtId="164" fontId="5" fillId="0" borderId="13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164" fontId="2" fillId="0" borderId="11" xfId="0" applyNumberFormat="1" applyFont="1" applyBorder="1" applyAlignment="1">
      <alignment horizontal="center" wrapText="1"/>
    </xf>
    <xf numFmtId="164" fontId="2" fillId="0" borderId="11" xfId="0" applyNumberFormat="1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64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164" fontId="2" fillId="0" borderId="7" xfId="0" applyNumberFormat="1" applyFont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164" fontId="5" fillId="0" borderId="26" xfId="0" applyNumberFormat="1" applyFont="1" applyFill="1" applyBorder="1" applyAlignment="1">
      <alignment horizontal="center" wrapText="1"/>
    </xf>
    <xf numFmtId="164" fontId="5" fillId="0" borderId="11" xfId="0" applyNumberFormat="1" applyFont="1" applyFill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164" fontId="5" fillId="0" borderId="16" xfId="0" applyNumberFormat="1" applyFont="1" applyFill="1" applyBorder="1" applyAlignment="1">
      <alignment horizontal="center" wrapText="1"/>
    </xf>
    <xf numFmtId="164" fontId="5" fillId="0" borderId="36" xfId="0" applyNumberFormat="1" applyFont="1" applyBorder="1" applyAlignment="1">
      <alignment horizontal="center" wrapText="1"/>
    </xf>
    <xf numFmtId="0" fontId="0" fillId="0" borderId="0" xfId="0" applyFill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8" fillId="0" borderId="31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5" fillId="0" borderId="7" xfId="0" applyNumberFormat="1" applyFont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164" fontId="5" fillId="0" borderId="7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9"/>
  <sheetViews>
    <sheetView tabSelected="1" workbookViewId="0">
      <selection activeCell="H10" sqref="H10"/>
    </sheetView>
  </sheetViews>
  <sheetFormatPr defaultRowHeight="15"/>
  <cols>
    <col min="1" max="1" width="5.7109375" customWidth="1"/>
    <col min="2" max="2" width="39.28515625" customWidth="1"/>
    <col min="3" max="3" width="9.140625" customWidth="1"/>
    <col min="4" max="4" width="12.5703125" style="8" customWidth="1"/>
    <col min="5" max="5" width="10.42578125" style="12" bestFit="1" customWidth="1"/>
    <col min="6" max="6" width="11.85546875" style="8" customWidth="1"/>
    <col min="7" max="7" width="13" style="12" customWidth="1"/>
    <col min="8" max="8" width="11.7109375" style="12" customWidth="1"/>
    <col min="9" max="9" width="12.7109375" style="8" customWidth="1"/>
    <col min="10" max="10" width="13.85546875" customWidth="1"/>
    <col min="11" max="11" width="13.28515625" customWidth="1"/>
    <col min="12" max="12" width="11.42578125" bestFit="1" customWidth="1"/>
  </cols>
  <sheetData>
    <row r="1" spans="1:12">
      <c r="D1" s="71" t="s">
        <v>58</v>
      </c>
      <c r="E1" s="71"/>
      <c r="F1" s="71"/>
      <c r="G1" s="71"/>
      <c r="H1" s="71"/>
      <c r="I1" s="71"/>
      <c r="J1" s="71"/>
    </row>
    <row r="2" spans="1:12">
      <c r="D2" s="62"/>
      <c r="E2" s="71" t="s">
        <v>55</v>
      </c>
      <c r="F2" s="71"/>
      <c r="G2" s="71"/>
      <c r="H2" s="71"/>
      <c r="I2" s="71"/>
      <c r="J2" s="71"/>
    </row>
    <row r="3" spans="1:12">
      <c r="D3" s="62"/>
      <c r="E3" s="71" t="s">
        <v>56</v>
      </c>
      <c r="F3" s="71"/>
      <c r="G3" s="71"/>
      <c r="H3" s="71"/>
      <c r="I3" s="71"/>
      <c r="J3" s="71"/>
    </row>
    <row r="4" spans="1:12">
      <c r="D4" s="62"/>
      <c r="E4" s="71" t="s">
        <v>57</v>
      </c>
      <c r="F4" s="71"/>
      <c r="G4" s="71"/>
      <c r="H4" s="71"/>
      <c r="I4" s="71"/>
      <c r="J4" s="71"/>
    </row>
    <row r="5" spans="1:12">
      <c r="D5" s="62"/>
      <c r="E5" s="71" t="s">
        <v>59</v>
      </c>
      <c r="F5" s="71"/>
      <c r="G5" s="71"/>
      <c r="H5" s="71"/>
      <c r="I5" s="71"/>
      <c r="J5" s="71"/>
    </row>
    <row r="6" spans="1:12" ht="37.9" customHeight="1">
      <c r="B6" s="117" t="s">
        <v>38</v>
      </c>
      <c r="C6" s="117"/>
      <c r="D6" s="117"/>
      <c r="E6" s="117"/>
      <c r="F6" s="117"/>
      <c r="G6" s="117"/>
      <c r="H6" s="117"/>
      <c r="I6" s="117"/>
      <c r="J6" s="117"/>
      <c r="K6" s="3"/>
      <c r="L6" s="3"/>
    </row>
    <row r="7" spans="1:12" ht="9.6" customHeight="1" thickBot="1"/>
    <row r="8" spans="1:12" ht="25.9" customHeight="1" thickBot="1">
      <c r="A8" s="125" t="s">
        <v>0</v>
      </c>
      <c r="B8" s="125" t="s">
        <v>1</v>
      </c>
      <c r="C8" s="125" t="s">
        <v>2</v>
      </c>
      <c r="D8" s="128" t="s">
        <v>3</v>
      </c>
      <c r="E8" s="129"/>
      <c r="F8" s="129"/>
      <c r="G8" s="129"/>
      <c r="H8" s="129"/>
      <c r="I8" s="129"/>
      <c r="J8" s="122" t="s">
        <v>13</v>
      </c>
    </row>
    <row r="9" spans="1:12" ht="15.75" thickBot="1">
      <c r="A9" s="126"/>
      <c r="B9" s="126"/>
      <c r="C9" s="126"/>
      <c r="D9" s="130" t="s">
        <v>4</v>
      </c>
      <c r="E9" s="128" t="s">
        <v>5</v>
      </c>
      <c r="F9" s="129"/>
      <c r="G9" s="129"/>
      <c r="H9" s="129"/>
      <c r="I9" s="129"/>
      <c r="J9" s="123"/>
    </row>
    <row r="10" spans="1:12" ht="25.5" thickBot="1">
      <c r="A10" s="127"/>
      <c r="B10" s="127"/>
      <c r="C10" s="127"/>
      <c r="D10" s="131"/>
      <c r="E10" s="13" t="s">
        <v>6</v>
      </c>
      <c r="F10" s="9" t="s">
        <v>7</v>
      </c>
      <c r="G10" s="13" t="s">
        <v>8</v>
      </c>
      <c r="H10" s="13" t="s">
        <v>9</v>
      </c>
      <c r="I10" s="14" t="s">
        <v>10</v>
      </c>
      <c r="J10" s="124"/>
    </row>
    <row r="11" spans="1:12" ht="13.15" customHeight="1" thickBot="1">
      <c r="A11" s="1">
        <v>1</v>
      </c>
      <c r="B11" s="2">
        <v>2</v>
      </c>
      <c r="C11" s="2">
        <v>3</v>
      </c>
      <c r="D11" s="28">
        <v>4</v>
      </c>
      <c r="E11" s="29">
        <v>5</v>
      </c>
      <c r="F11" s="28">
        <v>6</v>
      </c>
      <c r="G11" s="29">
        <v>7</v>
      </c>
      <c r="H11" s="29">
        <v>8</v>
      </c>
      <c r="I11" s="28">
        <v>8</v>
      </c>
      <c r="J11" s="4">
        <v>9</v>
      </c>
    </row>
    <row r="12" spans="1:12" ht="31.9" customHeight="1" thickBot="1">
      <c r="A12" s="114" t="s">
        <v>47</v>
      </c>
      <c r="B12" s="115"/>
      <c r="C12" s="115"/>
      <c r="D12" s="115"/>
      <c r="E12" s="115"/>
      <c r="F12" s="115"/>
      <c r="G12" s="115"/>
      <c r="H12" s="115"/>
      <c r="I12" s="115"/>
      <c r="J12" s="116"/>
    </row>
    <row r="13" spans="1:12" ht="31.15" customHeight="1" thickBot="1">
      <c r="A13" s="45">
        <v>1</v>
      </c>
      <c r="B13" s="47" t="s">
        <v>15</v>
      </c>
      <c r="C13" s="48">
        <v>2025</v>
      </c>
      <c r="D13" s="49">
        <f>E13+F13+G13+H13+I13</f>
        <v>1813.7</v>
      </c>
      <c r="E13" s="50">
        <v>0</v>
      </c>
      <c r="F13" s="49">
        <v>0</v>
      </c>
      <c r="G13" s="50">
        <v>1813.7</v>
      </c>
      <c r="H13" s="50">
        <v>0</v>
      </c>
      <c r="I13" s="49">
        <v>0</v>
      </c>
      <c r="J13" s="46" t="s">
        <v>26</v>
      </c>
    </row>
    <row r="14" spans="1:12" ht="18.600000000000001" customHeight="1" thickBot="1">
      <c r="A14" s="47"/>
      <c r="B14" s="52" t="s">
        <v>11</v>
      </c>
      <c r="C14" s="48"/>
      <c r="D14" s="49">
        <f t="shared" ref="D14:I15" si="0">D13</f>
        <v>1813.7</v>
      </c>
      <c r="E14" s="50">
        <f t="shared" si="0"/>
        <v>0</v>
      </c>
      <c r="F14" s="49">
        <f t="shared" si="0"/>
        <v>0</v>
      </c>
      <c r="G14" s="50">
        <f t="shared" si="0"/>
        <v>1813.7</v>
      </c>
      <c r="H14" s="50">
        <f t="shared" si="0"/>
        <v>0</v>
      </c>
      <c r="I14" s="49">
        <f t="shared" si="0"/>
        <v>0</v>
      </c>
      <c r="J14" s="51"/>
    </row>
    <row r="15" spans="1:12" ht="108.6" customHeight="1" thickBot="1">
      <c r="A15" s="47"/>
      <c r="B15" s="53" t="s">
        <v>51</v>
      </c>
      <c r="C15" s="61">
        <v>2025</v>
      </c>
      <c r="D15" s="54">
        <f t="shared" si="0"/>
        <v>1813.7</v>
      </c>
      <c r="E15" s="55">
        <f t="shared" si="0"/>
        <v>0</v>
      </c>
      <c r="F15" s="54">
        <f t="shared" si="0"/>
        <v>0</v>
      </c>
      <c r="G15" s="55">
        <f t="shared" si="0"/>
        <v>1813.7</v>
      </c>
      <c r="H15" s="55">
        <f t="shared" si="0"/>
        <v>0</v>
      </c>
      <c r="I15" s="54">
        <f t="shared" si="0"/>
        <v>0</v>
      </c>
      <c r="J15" s="46"/>
    </row>
    <row r="16" spans="1:12" ht="16.5" thickBot="1">
      <c r="A16" s="118" t="s">
        <v>12</v>
      </c>
      <c r="B16" s="119"/>
      <c r="C16" s="119"/>
      <c r="D16" s="119"/>
      <c r="E16" s="119"/>
      <c r="F16" s="119"/>
      <c r="G16" s="119"/>
      <c r="H16" s="119"/>
      <c r="I16" s="119"/>
      <c r="J16" s="5"/>
    </row>
    <row r="17" spans="1:12" ht="17.45" customHeight="1" thickBot="1">
      <c r="A17" s="120" t="s">
        <v>17</v>
      </c>
      <c r="B17" s="121"/>
      <c r="C17" s="121"/>
      <c r="D17" s="121"/>
      <c r="E17" s="121"/>
      <c r="F17" s="121"/>
      <c r="G17" s="121"/>
      <c r="H17" s="121"/>
      <c r="I17" s="121"/>
      <c r="J17" s="5"/>
    </row>
    <row r="18" spans="1:12" s="23" customFormat="1" ht="24.6" customHeight="1" thickBot="1">
      <c r="A18" s="83" t="s">
        <v>29</v>
      </c>
      <c r="B18" s="83" t="s">
        <v>21</v>
      </c>
      <c r="C18" s="35">
        <v>2024</v>
      </c>
      <c r="D18" s="15">
        <f t="shared" ref="D18:D37" si="1">E18+F18+G18+H18+I18</f>
        <v>25476.6</v>
      </c>
      <c r="E18" s="15">
        <v>0</v>
      </c>
      <c r="F18" s="36">
        <v>0</v>
      </c>
      <c r="G18" s="15">
        <v>25476.6</v>
      </c>
      <c r="H18" s="15">
        <v>0</v>
      </c>
      <c r="I18" s="30">
        <v>0</v>
      </c>
      <c r="J18" s="101" t="s">
        <v>16</v>
      </c>
    </row>
    <row r="19" spans="1:12" s="23" customFormat="1" ht="18.600000000000001" customHeight="1" thickBot="1">
      <c r="A19" s="84"/>
      <c r="B19" s="84"/>
      <c r="C19" s="35">
        <v>2025</v>
      </c>
      <c r="D19" s="15">
        <f t="shared" si="1"/>
        <v>22678</v>
      </c>
      <c r="E19" s="15">
        <v>0</v>
      </c>
      <c r="F19" s="36">
        <v>0</v>
      </c>
      <c r="G19" s="15">
        <v>22678</v>
      </c>
      <c r="H19" s="15">
        <v>0</v>
      </c>
      <c r="I19" s="30">
        <v>0</v>
      </c>
      <c r="J19" s="102"/>
    </row>
    <row r="20" spans="1:12" s="23" customFormat="1" ht="18.600000000000001" customHeight="1" thickBot="1">
      <c r="A20" s="84"/>
      <c r="B20" s="84"/>
      <c r="C20" s="35">
        <v>2026</v>
      </c>
      <c r="D20" s="15">
        <f t="shared" ref="D20" si="2">E20+F20+G20+H20+I20</f>
        <v>24488.1</v>
      </c>
      <c r="E20" s="15">
        <v>0</v>
      </c>
      <c r="F20" s="36">
        <v>0</v>
      </c>
      <c r="G20" s="15">
        <v>24488.1</v>
      </c>
      <c r="H20" s="15">
        <v>0</v>
      </c>
      <c r="I20" s="30">
        <v>0</v>
      </c>
      <c r="J20" s="102"/>
    </row>
    <row r="21" spans="1:12" s="23" customFormat="1" ht="18.600000000000001" customHeight="1" thickBot="1">
      <c r="A21" s="100"/>
      <c r="B21" s="100"/>
      <c r="C21" s="35">
        <v>2027</v>
      </c>
      <c r="D21" s="15">
        <f t="shared" si="1"/>
        <v>21482.400000000001</v>
      </c>
      <c r="E21" s="15">
        <v>0</v>
      </c>
      <c r="F21" s="36">
        <v>0</v>
      </c>
      <c r="G21" s="15">
        <v>21482.400000000001</v>
      </c>
      <c r="H21" s="15">
        <v>0</v>
      </c>
      <c r="I21" s="30">
        <v>0</v>
      </c>
      <c r="J21" s="132"/>
      <c r="L21" s="12"/>
    </row>
    <row r="22" spans="1:12" s="23" customFormat="1" ht="18.600000000000001" customHeight="1" thickBot="1">
      <c r="A22" s="94" t="s">
        <v>30</v>
      </c>
      <c r="B22" s="94" t="s">
        <v>25</v>
      </c>
      <c r="C22" s="35">
        <v>2024</v>
      </c>
      <c r="D22" s="15">
        <f t="shared" si="1"/>
        <v>0</v>
      </c>
      <c r="E22" s="15">
        <v>0</v>
      </c>
      <c r="F22" s="36">
        <v>0</v>
      </c>
      <c r="G22" s="15">
        <v>0</v>
      </c>
      <c r="H22" s="15">
        <v>0</v>
      </c>
      <c r="I22" s="30">
        <v>0</v>
      </c>
      <c r="J22" s="97" t="s">
        <v>16</v>
      </c>
      <c r="L22" s="12"/>
    </row>
    <row r="23" spans="1:12" s="23" customFormat="1" ht="18.600000000000001" customHeight="1" thickBot="1">
      <c r="A23" s="95"/>
      <c r="B23" s="95"/>
      <c r="C23" s="35">
        <v>2025</v>
      </c>
      <c r="D23" s="15">
        <f t="shared" si="1"/>
        <v>0</v>
      </c>
      <c r="E23" s="15">
        <v>0</v>
      </c>
      <c r="F23" s="36">
        <v>0</v>
      </c>
      <c r="G23" s="15">
        <v>0</v>
      </c>
      <c r="H23" s="15">
        <v>0</v>
      </c>
      <c r="I23" s="30">
        <v>0</v>
      </c>
      <c r="J23" s="98"/>
      <c r="L23" s="12"/>
    </row>
    <row r="24" spans="1:12" s="23" customFormat="1" ht="18.600000000000001" customHeight="1" thickBot="1">
      <c r="A24" s="95"/>
      <c r="B24" s="95"/>
      <c r="C24" s="35">
        <v>2026</v>
      </c>
      <c r="D24" s="15">
        <f t="shared" si="1"/>
        <v>0</v>
      </c>
      <c r="E24" s="15">
        <v>0</v>
      </c>
      <c r="F24" s="36">
        <v>0</v>
      </c>
      <c r="G24" s="15">
        <v>0</v>
      </c>
      <c r="H24" s="15">
        <v>0</v>
      </c>
      <c r="I24" s="30">
        <v>0</v>
      </c>
      <c r="J24" s="98"/>
      <c r="L24" s="12"/>
    </row>
    <row r="25" spans="1:12" s="23" customFormat="1" ht="18.600000000000001" customHeight="1" thickBot="1">
      <c r="A25" s="96"/>
      <c r="B25" s="96"/>
      <c r="C25" s="35">
        <v>2027</v>
      </c>
      <c r="D25" s="15">
        <f t="shared" si="1"/>
        <v>43</v>
      </c>
      <c r="E25" s="15">
        <v>0</v>
      </c>
      <c r="F25" s="36">
        <v>43</v>
      </c>
      <c r="G25" s="15">
        <v>0</v>
      </c>
      <c r="H25" s="15">
        <v>0</v>
      </c>
      <c r="I25" s="30">
        <v>0</v>
      </c>
      <c r="J25" s="99"/>
      <c r="L25" s="12"/>
    </row>
    <row r="26" spans="1:12" s="23" customFormat="1" ht="24.6" customHeight="1" thickBot="1">
      <c r="A26" s="83" t="s">
        <v>31</v>
      </c>
      <c r="B26" s="83" t="s">
        <v>18</v>
      </c>
      <c r="C26" s="35">
        <v>2024</v>
      </c>
      <c r="D26" s="15">
        <f t="shared" ref="D26:D29" si="3">E26+F26+G26+H26+I26</f>
        <v>126</v>
      </c>
      <c r="E26" s="15">
        <v>0</v>
      </c>
      <c r="F26" s="15">
        <v>0</v>
      </c>
      <c r="G26" s="15">
        <v>126</v>
      </c>
      <c r="H26" s="15">
        <v>0</v>
      </c>
      <c r="I26" s="30">
        <v>0</v>
      </c>
      <c r="J26" s="101" t="s">
        <v>16</v>
      </c>
    </row>
    <row r="27" spans="1:12" s="23" customFormat="1" ht="21" customHeight="1" thickBot="1">
      <c r="A27" s="84"/>
      <c r="B27" s="84"/>
      <c r="C27" s="35">
        <v>2025</v>
      </c>
      <c r="D27" s="15">
        <f t="shared" si="3"/>
        <v>112.2</v>
      </c>
      <c r="E27" s="15">
        <v>0</v>
      </c>
      <c r="F27" s="15">
        <v>0</v>
      </c>
      <c r="G27" s="15">
        <v>112.2</v>
      </c>
      <c r="H27" s="15">
        <v>0</v>
      </c>
      <c r="I27" s="30">
        <v>0</v>
      </c>
      <c r="J27" s="102"/>
    </row>
    <row r="28" spans="1:12" s="23" customFormat="1" ht="21" customHeight="1" thickBot="1">
      <c r="A28" s="84"/>
      <c r="B28" s="84"/>
      <c r="C28" s="35">
        <v>2026</v>
      </c>
      <c r="D28" s="15">
        <f t="shared" si="3"/>
        <v>121.1</v>
      </c>
      <c r="E28" s="15">
        <v>0</v>
      </c>
      <c r="F28" s="15">
        <v>0</v>
      </c>
      <c r="G28" s="15">
        <v>121.1</v>
      </c>
      <c r="H28" s="15">
        <v>0</v>
      </c>
      <c r="I28" s="30">
        <v>0</v>
      </c>
      <c r="J28" s="102"/>
    </row>
    <row r="29" spans="1:12" s="23" customFormat="1" ht="21" customHeight="1" thickBot="1">
      <c r="A29" s="100"/>
      <c r="B29" s="100"/>
      <c r="C29" s="35">
        <v>2027</v>
      </c>
      <c r="D29" s="15">
        <f t="shared" si="3"/>
        <v>98.1</v>
      </c>
      <c r="E29" s="15">
        <v>0</v>
      </c>
      <c r="F29" s="15">
        <v>0</v>
      </c>
      <c r="G29" s="15">
        <v>98.1</v>
      </c>
      <c r="H29" s="15">
        <v>0</v>
      </c>
      <c r="I29" s="30">
        <v>0</v>
      </c>
      <c r="J29" s="103"/>
    </row>
    <row r="30" spans="1:12" s="23" customFormat="1" ht="24.6" customHeight="1" thickTop="1" thickBot="1">
      <c r="A30" s="83" t="s">
        <v>39</v>
      </c>
      <c r="B30" s="83" t="s">
        <v>40</v>
      </c>
      <c r="C30" s="35">
        <v>2024</v>
      </c>
      <c r="D30" s="15">
        <f t="shared" ref="D30:D33" si="4">E30+F30+G30+H30+I30</f>
        <v>0</v>
      </c>
      <c r="E30" s="15">
        <v>0</v>
      </c>
      <c r="F30" s="15">
        <v>0</v>
      </c>
      <c r="G30" s="15">
        <v>0</v>
      </c>
      <c r="H30" s="15">
        <v>0</v>
      </c>
      <c r="I30" s="30">
        <v>0</v>
      </c>
      <c r="J30" s="104" t="s">
        <v>16</v>
      </c>
    </row>
    <row r="31" spans="1:12" s="23" customFormat="1" ht="21" customHeight="1" thickBot="1">
      <c r="A31" s="84"/>
      <c r="B31" s="84"/>
      <c r="C31" s="35">
        <v>2025</v>
      </c>
      <c r="D31" s="15">
        <f t="shared" si="4"/>
        <v>0</v>
      </c>
      <c r="E31" s="15">
        <v>0</v>
      </c>
      <c r="F31" s="15">
        <v>0</v>
      </c>
      <c r="G31" s="15">
        <v>0</v>
      </c>
      <c r="H31" s="15">
        <v>0</v>
      </c>
      <c r="I31" s="30">
        <v>0</v>
      </c>
      <c r="J31" s="102"/>
    </row>
    <row r="32" spans="1:12" s="23" customFormat="1" ht="21" customHeight="1" thickBot="1">
      <c r="A32" s="84"/>
      <c r="B32" s="84"/>
      <c r="C32" s="35">
        <v>2026</v>
      </c>
      <c r="D32" s="15">
        <f t="shared" si="4"/>
        <v>0</v>
      </c>
      <c r="E32" s="15">
        <v>0</v>
      </c>
      <c r="F32" s="15">
        <v>0</v>
      </c>
      <c r="G32" s="15">
        <v>0</v>
      </c>
      <c r="H32" s="15">
        <v>0</v>
      </c>
      <c r="I32" s="30">
        <v>0</v>
      </c>
      <c r="J32" s="102"/>
    </row>
    <row r="33" spans="1:10" s="23" customFormat="1" ht="21" customHeight="1" thickBot="1">
      <c r="A33" s="85"/>
      <c r="B33" s="85"/>
      <c r="C33" s="35">
        <v>2027</v>
      </c>
      <c r="D33" s="15">
        <f t="shared" si="4"/>
        <v>0</v>
      </c>
      <c r="E33" s="15">
        <v>0</v>
      </c>
      <c r="F33" s="15">
        <v>0</v>
      </c>
      <c r="G33" s="15">
        <v>0</v>
      </c>
      <c r="H33" s="15">
        <v>0</v>
      </c>
      <c r="I33" s="30">
        <v>0</v>
      </c>
      <c r="J33" s="103"/>
    </row>
    <row r="34" spans="1:10" ht="16.5" thickTop="1" thickBot="1">
      <c r="A34" s="105"/>
      <c r="B34" s="108" t="s">
        <v>11</v>
      </c>
      <c r="C34" s="19">
        <v>2024</v>
      </c>
      <c r="D34" s="10">
        <f t="shared" si="1"/>
        <v>25602.6</v>
      </c>
      <c r="E34" s="21">
        <v>0</v>
      </c>
      <c r="F34" s="20">
        <f t="shared" ref="F34:G37" si="5">F18+F22+F26</f>
        <v>0</v>
      </c>
      <c r="G34" s="21">
        <f t="shared" si="5"/>
        <v>25602.6</v>
      </c>
      <c r="H34" s="21">
        <v>0</v>
      </c>
      <c r="I34" s="20">
        <v>0</v>
      </c>
      <c r="J34" s="111"/>
    </row>
    <row r="35" spans="1:10" ht="16.5" thickTop="1" thickBot="1">
      <c r="A35" s="106"/>
      <c r="B35" s="109"/>
      <c r="C35" s="19">
        <v>2025</v>
      </c>
      <c r="D35" s="10">
        <f t="shared" si="1"/>
        <v>22790.2</v>
      </c>
      <c r="E35" s="21">
        <v>0</v>
      </c>
      <c r="F35" s="20">
        <f t="shared" si="5"/>
        <v>0</v>
      </c>
      <c r="G35" s="21">
        <f t="shared" si="5"/>
        <v>22790.2</v>
      </c>
      <c r="H35" s="21">
        <v>0</v>
      </c>
      <c r="I35" s="20">
        <v>0</v>
      </c>
      <c r="J35" s="112"/>
    </row>
    <row r="36" spans="1:10" ht="16.5" thickTop="1" thickBot="1">
      <c r="A36" s="106"/>
      <c r="B36" s="109"/>
      <c r="C36" s="19">
        <v>2026</v>
      </c>
      <c r="D36" s="10">
        <f t="shared" ref="D36" si="6">E36+F36+G36+H36+I36</f>
        <v>24609.199999999997</v>
      </c>
      <c r="E36" s="21">
        <v>0</v>
      </c>
      <c r="F36" s="20">
        <f t="shared" si="5"/>
        <v>0</v>
      </c>
      <c r="G36" s="21">
        <f t="shared" si="5"/>
        <v>24609.199999999997</v>
      </c>
      <c r="H36" s="21">
        <v>0</v>
      </c>
      <c r="I36" s="20">
        <v>0</v>
      </c>
      <c r="J36" s="112"/>
    </row>
    <row r="37" spans="1:10" ht="16.5" thickTop="1" thickBot="1">
      <c r="A37" s="107"/>
      <c r="B37" s="110"/>
      <c r="C37" s="37">
        <v>2027</v>
      </c>
      <c r="D37" s="38">
        <f t="shared" si="1"/>
        <v>21623.5</v>
      </c>
      <c r="E37" s="39">
        <v>0</v>
      </c>
      <c r="F37" s="40">
        <f t="shared" si="5"/>
        <v>43</v>
      </c>
      <c r="G37" s="39">
        <f t="shared" si="5"/>
        <v>21580.5</v>
      </c>
      <c r="H37" s="39">
        <v>0</v>
      </c>
      <c r="I37" s="40">
        <v>0</v>
      </c>
      <c r="J37" s="113"/>
    </row>
    <row r="38" spans="1:10" ht="51" customHeight="1" thickBot="1">
      <c r="A38" s="74" t="s">
        <v>41</v>
      </c>
      <c r="B38" s="75"/>
      <c r="C38" s="41" t="s">
        <v>53</v>
      </c>
      <c r="D38" s="42">
        <f t="shared" ref="D38:I38" si="7">D34+D35+D36+D37</f>
        <v>94625.5</v>
      </c>
      <c r="E38" s="43">
        <f t="shared" si="7"/>
        <v>0</v>
      </c>
      <c r="F38" s="42">
        <f t="shared" si="7"/>
        <v>43</v>
      </c>
      <c r="G38" s="43">
        <f t="shared" si="7"/>
        <v>94582.5</v>
      </c>
      <c r="H38" s="43">
        <f t="shared" si="7"/>
        <v>0</v>
      </c>
      <c r="I38" s="42">
        <f t="shared" si="7"/>
        <v>0</v>
      </c>
      <c r="J38" s="44"/>
    </row>
    <row r="39" spans="1:10" ht="20.45" customHeight="1" thickBot="1">
      <c r="A39" s="86" t="s">
        <v>19</v>
      </c>
      <c r="B39" s="87"/>
      <c r="C39" s="87"/>
      <c r="D39" s="87"/>
      <c r="E39" s="87"/>
      <c r="F39" s="87"/>
      <c r="G39" s="87"/>
      <c r="H39" s="87"/>
      <c r="I39" s="87"/>
      <c r="J39" s="18"/>
    </row>
    <row r="40" spans="1:10" s="23" customFormat="1" ht="24.6" customHeight="1" thickBot="1">
      <c r="A40" s="83" t="s">
        <v>32</v>
      </c>
      <c r="B40" s="83" t="s">
        <v>27</v>
      </c>
      <c r="C40" s="35">
        <v>2024</v>
      </c>
      <c r="D40" s="15">
        <f t="shared" ref="D40:D43" si="8">E40+F40+G40+H40+I40</f>
        <v>799.2</v>
      </c>
      <c r="E40" s="15">
        <v>0</v>
      </c>
      <c r="F40" s="15">
        <v>0</v>
      </c>
      <c r="G40" s="15">
        <v>799.2</v>
      </c>
      <c r="H40" s="15">
        <v>0</v>
      </c>
      <c r="I40" s="30">
        <v>0</v>
      </c>
      <c r="J40" s="101" t="s">
        <v>16</v>
      </c>
    </row>
    <row r="41" spans="1:10" s="23" customFormat="1" ht="18" customHeight="1" thickBot="1">
      <c r="A41" s="84"/>
      <c r="B41" s="84"/>
      <c r="C41" s="35">
        <v>2025</v>
      </c>
      <c r="D41" s="15">
        <f t="shared" si="8"/>
        <v>711.4</v>
      </c>
      <c r="E41" s="15">
        <v>0</v>
      </c>
      <c r="F41" s="15">
        <v>0</v>
      </c>
      <c r="G41" s="15">
        <v>711.4</v>
      </c>
      <c r="H41" s="15">
        <v>0</v>
      </c>
      <c r="I41" s="30">
        <v>0</v>
      </c>
      <c r="J41" s="102"/>
    </row>
    <row r="42" spans="1:10" s="23" customFormat="1" ht="18" customHeight="1" thickBot="1">
      <c r="A42" s="84"/>
      <c r="B42" s="84"/>
      <c r="C42" s="35">
        <v>2026</v>
      </c>
      <c r="D42" s="15">
        <f t="shared" ref="D42" si="9">E42+F42+G42+H42+I42</f>
        <v>768.2</v>
      </c>
      <c r="E42" s="15">
        <v>0</v>
      </c>
      <c r="F42" s="15">
        <v>0</v>
      </c>
      <c r="G42" s="15">
        <v>768.2</v>
      </c>
      <c r="H42" s="15">
        <v>0</v>
      </c>
      <c r="I42" s="30">
        <v>0</v>
      </c>
      <c r="J42" s="102"/>
    </row>
    <row r="43" spans="1:10" s="23" customFormat="1" ht="18" customHeight="1" thickBot="1">
      <c r="A43" s="85"/>
      <c r="B43" s="85"/>
      <c r="C43" s="35">
        <v>2027</v>
      </c>
      <c r="D43" s="15">
        <f t="shared" si="8"/>
        <v>3392.4</v>
      </c>
      <c r="E43" s="15">
        <v>0</v>
      </c>
      <c r="F43" s="15">
        <v>0</v>
      </c>
      <c r="G43" s="15">
        <v>3392.4</v>
      </c>
      <c r="H43" s="15">
        <v>0</v>
      </c>
      <c r="I43" s="30">
        <v>0</v>
      </c>
      <c r="J43" s="103"/>
    </row>
    <row r="44" spans="1:10" ht="16.5" thickTop="1" thickBot="1">
      <c r="A44" s="88"/>
      <c r="B44" s="91" t="s">
        <v>11</v>
      </c>
      <c r="C44" s="24">
        <v>2024</v>
      </c>
      <c r="D44" s="21">
        <f t="shared" ref="D44:D47" si="10">E44+F44+G44+H44+I44</f>
        <v>799.2</v>
      </c>
      <c r="E44" s="21">
        <v>0</v>
      </c>
      <c r="F44" s="21">
        <f t="shared" ref="F44:G45" si="11">F40</f>
        <v>0</v>
      </c>
      <c r="G44" s="21">
        <f t="shared" si="11"/>
        <v>799.2</v>
      </c>
      <c r="H44" s="21">
        <v>0</v>
      </c>
      <c r="I44" s="21">
        <v>0</v>
      </c>
      <c r="J44" s="133"/>
    </row>
    <row r="45" spans="1:10" ht="16.5" thickTop="1" thickBot="1">
      <c r="A45" s="89"/>
      <c r="B45" s="92"/>
      <c r="C45" s="24">
        <v>2025</v>
      </c>
      <c r="D45" s="21">
        <f t="shared" si="10"/>
        <v>711.4</v>
      </c>
      <c r="E45" s="21">
        <v>0</v>
      </c>
      <c r="F45" s="21">
        <f t="shared" si="11"/>
        <v>0</v>
      </c>
      <c r="G45" s="21">
        <f t="shared" si="11"/>
        <v>711.4</v>
      </c>
      <c r="H45" s="21">
        <v>0</v>
      </c>
      <c r="I45" s="21">
        <v>0</v>
      </c>
      <c r="J45" s="134"/>
    </row>
    <row r="46" spans="1:10" ht="16.5" thickTop="1" thickBot="1">
      <c r="A46" s="89"/>
      <c r="B46" s="92"/>
      <c r="C46" s="24">
        <v>2026</v>
      </c>
      <c r="D46" s="21">
        <f t="shared" ref="D46" si="12">E46+F46+G46+H46+I46</f>
        <v>768.2</v>
      </c>
      <c r="E46" s="21">
        <v>0</v>
      </c>
      <c r="F46" s="21">
        <f t="shared" ref="F46:F47" si="13">F42</f>
        <v>0</v>
      </c>
      <c r="G46" s="21">
        <f>G42</f>
        <v>768.2</v>
      </c>
      <c r="H46" s="21">
        <v>0</v>
      </c>
      <c r="I46" s="21">
        <v>0</v>
      </c>
      <c r="J46" s="134"/>
    </row>
    <row r="47" spans="1:10" ht="16.5" thickTop="1" thickBot="1">
      <c r="A47" s="90"/>
      <c r="B47" s="93"/>
      <c r="C47" s="24">
        <v>2027</v>
      </c>
      <c r="D47" s="21">
        <f t="shared" si="10"/>
        <v>3392.4</v>
      </c>
      <c r="E47" s="21">
        <v>0</v>
      </c>
      <c r="F47" s="21">
        <f t="shared" si="13"/>
        <v>0</v>
      </c>
      <c r="G47" s="21">
        <f>G43</f>
        <v>3392.4</v>
      </c>
      <c r="H47" s="21">
        <v>0</v>
      </c>
      <c r="I47" s="21">
        <v>0</v>
      </c>
      <c r="J47" s="135"/>
    </row>
    <row r="48" spans="1:10" ht="51" customHeight="1" thickTop="1" thickBot="1">
      <c r="A48" s="74" t="s">
        <v>42</v>
      </c>
      <c r="B48" s="75"/>
      <c r="C48" s="41" t="s">
        <v>53</v>
      </c>
      <c r="D48" s="42">
        <f t="shared" ref="D48:I48" si="14">D44+D45+D46+D47</f>
        <v>5671.2000000000007</v>
      </c>
      <c r="E48" s="43">
        <f t="shared" si="14"/>
        <v>0</v>
      </c>
      <c r="F48" s="42">
        <f t="shared" si="14"/>
        <v>0</v>
      </c>
      <c r="G48" s="43">
        <f t="shared" si="14"/>
        <v>5671.2000000000007</v>
      </c>
      <c r="H48" s="43">
        <f t="shared" si="14"/>
        <v>0</v>
      </c>
      <c r="I48" s="42">
        <f t="shared" si="14"/>
        <v>0</v>
      </c>
      <c r="J48" s="44"/>
    </row>
    <row r="49" spans="1:10" ht="16.5" thickTop="1" thickBot="1">
      <c r="A49" s="76" t="s">
        <v>28</v>
      </c>
      <c r="B49" s="76"/>
      <c r="C49" s="76"/>
      <c r="D49" s="76"/>
      <c r="E49" s="76"/>
      <c r="F49" s="76"/>
      <c r="G49" s="76"/>
      <c r="H49" s="76"/>
      <c r="I49" s="76"/>
      <c r="J49" s="76"/>
    </row>
    <row r="50" spans="1:10" s="23" customFormat="1" ht="24" customHeight="1" thickBot="1">
      <c r="A50" s="83" t="s">
        <v>33</v>
      </c>
      <c r="B50" s="83" t="s">
        <v>23</v>
      </c>
      <c r="C50" s="33">
        <v>2024</v>
      </c>
      <c r="D50" s="16">
        <f t="shared" ref="D50:D53" si="15">E50+F50+G50+H50+I50</f>
        <v>839.2</v>
      </c>
      <c r="E50" s="16">
        <v>0</v>
      </c>
      <c r="F50" s="16">
        <v>0</v>
      </c>
      <c r="G50" s="16">
        <v>839.2</v>
      </c>
      <c r="H50" s="16">
        <v>0</v>
      </c>
      <c r="I50" s="34">
        <v>0</v>
      </c>
      <c r="J50" s="101" t="s">
        <v>16</v>
      </c>
    </row>
    <row r="51" spans="1:10" s="23" customFormat="1" ht="19.149999999999999" customHeight="1" thickBot="1">
      <c r="A51" s="84"/>
      <c r="B51" s="84"/>
      <c r="C51" s="35">
        <v>2025</v>
      </c>
      <c r="D51" s="15">
        <f t="shared" si="15"/>
        <v>773.7</v>
      </c>
      <c r="E51" s="15">
        <v>0</v>
      </c>
      <c r="F51" s="15">
        <v>0</v>
      </c>
      <c r="G51" s="15">
        <v>773.7</v>
      </c>
      <c r="H51" s="15">
        <v>0</v>
      </c>
      <c r="I51" s="30">
        <v>0</v>
      </c>
      <c r="J51" s="102"/>
    </row>
    <row r="52" spans="1:10" s="23" customFormat="1" ht="19.149999999999999" customHeight="1" thickBot="1">
      <c r="A52" s="84"/>
      <c r="B52" s="84"/>
      <c r="C52" s="35">
        <v>2026</v>
      </c>
      <c r="D52" s="15">
        <f t="shared" si="15"/>
        <v>816</v>
      </c>
      <c r="E52" s="15">
        <v>0</v>
      </c>
      <c r="F52" s="15">
        <v>0</v>
      </c>
      <c r="G52" s="15">
        <v>816</v>
      </c>
      <c r="H52" s="15">
        <v>0</v>
      </c>
      <c r="I52" s="30">
        <v>0</v>
      </c>
      <c r="J52" s="102"/>
    </row>
    <row r="53" spans="1:10" s="23" customFormat="1" ht="19.149999999999999" customHeight="1" thickBot="1">
      <c r="A53" s="100"/>
      <c r="B53" s="100"/>
      <c r="C53" s="35">
        <v>2027</v>
      </c>
      <c r="D53" s="15">
        <f t="shared" si="15"/>
        <v>666.9</v>
      </c>
      <c r="E53" s="15">
        <v>0</v>
      </c>
      <c r="F53" s="15">
        <v>0</v>
      </c>
      <c r="G53" s="15">
        <v>666.9</v>
      </c>
      <c r="H53" s="15">
        <v>0</v>
      </c>
      <c r="I53" s="30">
        <v>0</v>
      </c>
      <c r="J53" s="132"/>
    </row>
    <row r="54" spans="1:10" s="23" customFormat="1" ht="24.6" customHeight="1" thickBot="1">
      <c r="A54" s="83" t="s">
        <v>34</v>
      </c>
      <c r="B54" s="83" t="s">
        <v>22</v>
      </c>
      <c r="C54" s="35">
        <v>2024</v>
      </c>
      <c r="D54" s="15">
        <f t="shared" ref="D54:D67" si="16">E54+F54+G54+H54+I54</f>
        <v>61.4</v>
      </c>
      <c r="E54" s="15">
        <v>0</v>
      </c>
      <c r="F54" s="15">
        <v>0</v>
      </c>
      <c r="G54" s="15">
        <v>61.4</v>
      </c>
      <c r="H54" s="15">
        <v>0</v>
      </c>
      <c r="I54" s="30">
        <v>0</v>
      </c>
      <c r="J54" s="136" t="s">
        <v>16</v>
      </c>
    </row>
    <row r="55" spans="1:10" s="23" customFormat="1" ht="18" customHeight="1" thickBot="1">
      <c r="A55" s="84"/>
      <c r="B55" s="84"/>
      <c r="C55" s="35">
        <v>2025</v>
      </c>
      <c r="D55" s="15">
        <f t="shared" si="16"/>
        <v>54.7</v>
      </c>
      <c r="E55" s="15">
        <v>0</v>
      </c>
      <c r="F55" s="15">
        <v>0</v>
      </c>
      <c r="G55" s="15">
        <v>54.7</v>
      </c>
      <c r="H55" s="15">
        <v>0</v>
      </c>
      <c r="I55" s="30">
        <v>0</v>
      </c>
      <c r="J55" s="137"/>
    </row>
    <row r="56" spans="1:10" s="23" customFormat="1" ht="18" customHeight="1" thickBot="1">
      <c r="A56" s="84"/>
      <c r="B56" s="84"/>
      <c r="C56" s="35">
        <v>2026</v>
      </c>
      <c r="D56" s="15">
        <f t="shared" si="16"/>
        <v>59</v>
      </c>
      <c r="E56" s="15">
        <v>0</v>
      </c>
      <c r="F56" s="15">
        <v>0</v>
      </c>
      <c r="G56" s="15">
        <v>59</v>
      </c>
      <c r="H56" s="15">
        <v>0</v>
      </c>
      <c r="I56" s="30">
        <v>0</v>
      </c>
      <c r="J56" s="137"/>
    </row>
    <row r="57" spans="1:10" s="23" customFormat="1" ht="18" customHeight="1" thickBot="1">
      <c r="A57" s="85"/>
      <c r="B57" s="85"/>
      <c r="C57" s="35">
        <v>2027</v>
      </c>
      <c r="D57" s="15">
        <f t="shared" si="16"/>
        <v>53.1</v>
      </c>
      <c r="E57" s="15">
        <v>0</v>
      </c>
      <c r="F57" s="15">
        <v>0</v>
      </c>
      <c r="G57" s="15">
        <v>53.1</v>
      </c>
      <c r="H57" s="15">
        <v>0</v>
      </c>
      <c r="I57" s="30">
        <v>0</v>
      </c>
      <c r="J57" s="138"/>
    </row>
    <row r="58" spans="1:10" ht="16.5" thickTop="1" thickBot="1">
      <c r="A58" s="139"/>
      <c r="B58" s="91" t="s">
        <v>11</v>
      </c>
      <c r="C58" s="24">
        <v>2024</v>
      </c>
      <c r="D58" s="21">
        <f t="shared" ref="D58:D61" si="17">E58+F58+G58+H58+I58</f>
        <v>900.6</v>
      </c>
      <c r="E58" s="21">
        <v>0</v>
      </c>
      <c r="F58" s="21">
        <f t="shared" ref="F58" si="18">F54</f>
        <v>0</v>
      </c>
      <c r="G58" s="21">
        <f>G54+G50</f>
        <v>900.6</v>
      </c>
      <c r="H58" s="21">
        <v>0</v>
      </c>
      <c r="I58" s="21">
        <v>0</v>
      </c>
      <c r="J58" s="143"/>
    </row>
    <row r="59" spans="1:10" ht="16.5" thickTop="1" thickBot="1">
      <c r="A59" s="140"/>
      <c r="B59" s="92"/>
      <c r="C59" s="24">
        <v>2025</v>
      </c>
      <c r="D59" s="21">
        <f t="shared" si="17"/>
        <v>828.40000000000009</v>
      </c>
      <c r="E59" s="21">
        <v>0</v>
      </c>
      <c r="F59" s="21">
        <f t="shared" ref="F59:F61" si="19">F55</f>
        <v>0</v>
      </c>
      <c r="G59" s="21">
        <f>G55+G51</f>
        <v>828.40000000000009</v>
      </c>
      <c r="H59" s="21">
        <v>0</v>
      </c>
      <c r="I59" s="21">
        <v>0</v>
      </c>
      <c r="J59" s="144"/>
    </row>
    <row r="60" spans="1:10" ht="16.5" thickTop="1" thickBot="1">
      <c r="A60" s="140"/>
      <c r="B60" s="92"/>
      <c r="C60" s="24">
        <v>2026</v>
      </c>
      <c r="D60" s="21">
        <f t="shared" si="17"/>
        <v>875</v>
      </c>
      <c r="E60" s="21">
        <v>0</v>
      </c>
      <c r="F60" s="21">
        <f t="shared" si="19"/>
        <v>0</v>
      </c>
      <c r="G60" s="21">
        <f>G56+G52</f>
        <v>875</v>
      </c>
      <c r="H60" s="21">
        <v>0</v>
      </c>
      <c r="I60" s="21">
        <v>0</v>
      </c>
      <c r="J60" s="144"/>
    </row>
    <row r="61" spans="1:10" ht="16.5" thickTop="1" thickBot="1">
      <c r="A61" s="141"/>
      <c r="B61" s="142"/>
      <c r="C61" s="65">
        <v>2027</v>
      </c>
      <c r="D61" s="66">
        <f t="shared" si="17"/>
        <v>720</v>
      </c>
      <c r="E61" s="66">
        <v>0</v>
      </c>
      <c r="F61" s="66">
        <f t="shared" si="19"/>
        <v>0</v>
      </c>
      <c r="G61" s="66">
        <f>G57+G53</f>
        <v>720</v>
      </c>
      <c r="H61" s="66">
        <v>0</v>
      </c>
      <c r="I61" s="66">
        <v>0</v>
      </c>
      <c r="J61" s="145"/>
    </row>
    <row r="62" spans="1:10" ht="60.6" customHeight="1" thickBot="1">
      <c r="A62" s="74" t="s">
        <v>43</v>
      </c>
      <c r="B62" s="75"/>
      <c r="C62" s="1" t="s">
        <v>53</v>
      </c>
      <c r="D62" s="63">
        <f t="shared" ref="D62:I62" si="20">D58+D59+D60+D61</f>
        <v>3324</v>
      </c>
      <c r="E62" s="64">
        <f t="shared" si="20"/>
        <v>0</v>
      </c>
      <c r="F62" s="63">
        <f t="shared" si="20"/>
        <v>0</v>
      </c>
      <c r="G62" s="64">
        <f t="shared" si="20"/>
        <v>3324</v>
      </c>
      <c r="H62" s="64">
        <f t="shared" si="20"/>
        <v>0</v>
      </c>
      <c r="I62" s="63">
        <f t="shared" si="20"/>
        <v>0</v>
      </c>
      <c r="J62" s="56"/>
    </row>
    <row r="63" spans="1:10" s="23" customFormat="1" ht="15" customHeight="1" thickTop="1" thickBot="1">
      <c r="A63" s="76" t="s">
        <v>35</v>
      </c>
      <c r="B63" s="76"/>
      <c r="C63" s="76"/>
      <c r="D63" s="76"/>
      <c r="E63" s="76"/>
      <c r="F63" s="76"/>
      <c r="G63" s="76"/>
      <c r="H63" s="76"/>
      <c r="I63" s="76"/>
      <c r="J63" s="76"/>
    </row>
    <row r="64" spans="1:10" s="23" customFormat="1" ht="19.149999999999999" customHeight="1" thickBot="1">
      <c r="A64" s="83" t="s">
        <v>36</v>
      </c>
      <c r="B64" s="83" t="s">
        <v>20</v>
      </c>
      <c r="C64" s="33">
        <v>2024</v>
      </c>
      <c r="D64" s="16">
        <f t="shared" si="16"/>
        <v>27.4</v>
      </c>
      <c r="E64" s="16">
        <v>0</v>
      </c>
      <c r="F64" s="16">
        <v>0</v>
      </c>
      <c r="G64" s="16">
        <v>27.4</v>
      </c>
      <c r="H64" s="16">
        <v>0</v>
      </c>
      <c r="I64" s="16">
        <v>0</v>
      </c>
      <c r="J64" s="102" t="s">
        <v>16</v>
      </c>
    </row>
    <row r="65" spans="1:10" s="23" customFormat="1" ht="19.149999999999999" customHeight="1" thickBot="1">
      <c r="A65" s="84"/>
      <c r="B65" s="84"/>
      <c r="C65" s="35">
        <v>2025</v>
      </c>
      <c r="D65" s="15">
        <f t="shared" si="16"/>
        <v>24.4</v>
      </c>
      <c r="E65" s="15">
        <v>0</v>
      </c>
      <c r="F65" s="15">
        <v>0</v>
      </c>
      <c r="G65" s="15">
        <v>24.4</v>
      </c>
      <c r="H65" s="15">
        <v>0</v>
      </c>
      <c r="I65" s="15">
        <v>0</v>
      </c>
      <c r="J65" s="102"/>
    </row>
    <row r="66" spans="1:10" s="23" customFormat="1" ht="19.149999999999999" customHeight="1" thickBot="1">
      <c r="A66" s="84"/>
      <c r="B66" s="84"/>
      <c r="C66" s="35">
        <v>2026</v>
      </c>
      <c r="D66" s="15">
        <f t="shared" si="16"/>
        <v>26.3</v>
      </c>
      <c r="E66" s="15">
        <v>0</v>
      </c>
      <c r="F66" s="15">
        <v>0</v>
      </c>
      <c r="G66" s="15">
        <v>26.3</v>
      </c>
      <c r="H66" s="15">
        <v>0</v>
      </c>
      <c r="I66" s="15">
        <v>0</v>
      </c>
      <c r="J66" s="102"/>
    </row>
    <row r="67" spans="1:10" s="23" customFormat="1" ht="15" customHeight="1" thickBot="1">
      <c r="A67" s="100"/>
      <c r="B67" s="100"/>
      <c r="C67" s="35">
        <v>2027</v>
      </c>
      <c r="D67" s="15">
        <f t="shared" si="16"/>
        <v>22.1</v>
      </c>
      <c r="E67" s="15">
        <v>0</v>
      </c>
      <c r="F67" s="15">
        <v>0</v>
      </c>
      <c r="G67" s="15">
        <v>22.1</v>
      </c>
      <c r="H67" s="15">
        <v>0</v>
      </c>
      <c r="I67" s="15">
        <v>0</v>
      </c>
      <c r="J67" s="132"/>
    </row>
    <row r="68" spans="1:10" s="23" customFormat="1" ht="21" customHeight="1" thickBot="1">
      <c r="A68" s="83" t="s">
        <v>37</v>
      </c>
      <c r="B68" s="83" t="s">
        <v>24</v>
      </c>
      <c r="C68" s="35">
        <v>2024</v>
      </c>
      <c r="D68" s="15">
        <f t="shared" ref="D68:D71" si="21">E68+F68+G68+H68+I68</f>
        <v>986.8</v>
      </c>
      <c r="E68" s="15">
        <v>0</v>
      </c>
      <c r="F68" s="15">
        <v>0</v>
      </c>
      <c r="G68" s="15">
        <v>986.8</v>
      </c>
      <c r="H68" s="15">
        <v>0</v>
      </c>
      <c r="I68" s="30">
        <v>0</v>
      </c>
      <c r="J68" s="101" t="s">
        <v>16</v>
      </c>
    </row>
    <row r="69" spans="1:10" s="23" customFormat="1" ht="21" customHeight="1" thickBot="1">
      <c r="A69" s="84"/>
      <c r="B69" s="84"/>
      <c r="C69" s="35">
        <v>2025</v>
      </c>
      <c r="D69" s="15">
        <f t="shared" si="21"/>
        <v>878.4</v>
      </c>
      <c r="E69" s="15">
        <v>0</v>
      </c>
      <c r="F69" s="15">
        <v>0</v>
      </c>
      <c r="G69" s="15">
        <v>878.4</v>
      </c>
      <c r="H69" s="15">
        <v>0</v>
      </c>
      <c r="I69" s="30">
        <v>0</v>
      </c>
      <c r="J69" s="102"/>
    </row>
    <row r="70" spans="1:10" s="23" customFormat="1" ht="21" customHeight="1" thickBot="1">
      <c r="A70" s="84"/>
      <c r="B70" s="84"/>
      <c r="C70" s="35">
        <v>2026</v>
      </c>
      <c r="D70" s="15">
        <f t="shared" si="21"/>
        <v>948.5</v>
      </c>
      <c r="E70" s="15">
        <v>0</v>
      </c>
      <c r="F70" s="15">
        <v>0</v>
      </c>
      <c r="G70" s="15">
        <v>948.5</v>
      </c>
      <c r="H70" s="15">
        <v>0</v>
      </c>
      <c r="I70" s="30">
        <v>0</v>
      </c>
      <c r="J70" s="102"/>
    </row>
    <row r="71" spans="1:10" ht="17.45" customHeight="1" thickBot="1">
      <c r="A71" s="85"/>
      <c r="B71" s="85"/>
      <c r="C71" s="35">
        <v>2027</v>
      </c>
      <c r="D71" s="15">
        <f t="shared" si="21"/>
        <v>793.6</v>
      </c>
      <c r="E71" s="15">
        <v>0</v>
      </c>
      <c r="F71" s="15">
        <v>0</v>
      </c>
      <c r="G71" s="15">
        <v>793.6</v>
      </c>
      <c r="H71" s="15">
        <v>0</v>
      </c>
      <c r="I71" s="30">
        <v>0</v>
      </c>
      <c r="J71" s="103"/>
    </row>
    <row r="72" spans="1:10" ht="16.5" thickTop="1" thickBot="1">
      <c r="A72" s="105"/>
      <c r="B72" s="108"/>
      <c r="C72" s="19">
        <v>2024</v>
      </c>
      <c r="D72" s="10">
        <f t="shared" ref="D72:D75" si="22">E72+F72+G72+H72+I72</f>
        <v>1014.1999999999999</v>
      </c>
      <c r="E72" s="21">
        <v>0</v>
      </c>
      <c r="F72" s="32">
        <f t="shared" ref="F72:G75" si="23">F64+F68</f>
        <v>0</v>
      </c>
      <c r="G72" s="31">
        <f t="shared" si="23"/>
        <v>1014.1999999999999</v>
      </c>
      <c r="H72" s="21">
        <v>0</v>
      </c>
      <c r="I72" s="20">
        <v>0</v>
      </c>
      <c r="J72" s="111"/>
    </row>
    <row r="73" spans="1:10" ht="16.5" thickTop="1" thickBot="1">
      <c r="A73" s="106"/>
      <c r="B73" s="109"/>
      <c r="C73" s="19">
        <v>2025</v>
      </c>
      <c r="D73" s="10">
        <f t="shared" si="22"/>
        <v>902.8</v>
      </c>
      <c r="E73" s="21">
        <v>0</v>
      </c>
      <c r="F73" s="32">
        <f t="shared" si="23"/>
        <v>0</v>
      </c>
      <c r="G73" s="31">
        <f t="shared" si="23"/>
        <v>902.8</v>
      </c>
      <c r="H73" s="21">
        <v>0</v>
      </c>
      <c r="I73" s="20">
        <v>0</v>
      </c>
      <c r="J73" s="112"/>
    </row>
    <row r="74" spans="1:10" ht="16.5" thickTop="1" thickBot="1">
      <c r="A74" s="106"/>
      <c r="B74" s="109"/>
      <c r="C74" s="19">
        <v>2026</v>
      </c>
      <c r="D74" s="10">
        <f t="shared" si="22"/>
        <v>974.8</v>
      </c>
      <c r="E74" s="21">
        <v>0</v>
      </c>
      <c r="F74" s="32">
        <f t="shared" si="23"/>
        <v>0</v>
      </c>
      <c r="G74" s="31">
        <f t="shared" si="23"/>
        <v>974.8</v>
      </c>
      <c r="H74" s="21">
        <v>0</v>
      </c>
      <c r="I74" s="20">
        <v>0</v>
      </c>
      <c r="J74" s="112"/>
    </row>
    <row r="75" spans="1:10" ht="18" customHeight="1" thickTop="1" thickBot="1">
      <c r="A75" s="149"/>
      <c r="B75" s="150"/>
      <c r="C75" s="19">
        <v>2027</v>
      </c>
      <c r="D75" s="10">
        <f t="shared" si="22"/>
        <v>815.7</v>
      </c>
      <c r="E75" s="21">
        <v>0</v>
      </c>
      <c r="F75" s="32">
        <f t="shared" si="23"/>
        <v>0</v>
      </c>
      <c r="G75" s="31">
        <f t="shared" si="23"/>
        <v>815.7</v>
      </c>
      <c r="H75" s="21">
        <v>0</v>
      </c>
      <c r="I75" s="20">
        <v>0</v>
      </c>
      <c r="J75" s="151"/>
    </row>
    <row r="76" spans="1:10" ht="60.6" customHeight="1" thickTop="1" thickBot="1">
      <c r="A76" s="74" t="s">
        <v>44</v>
      </c>
      <c r="B76" s="75"/>
      <c r="C76" s="41" t="s">
        <v>53</v>
      </c>
      <c r="D76" s="42">
        <f t="shared" ref="D76:I76" si="24">D72+D73+D74+D75</f>
        <v>3707.5</v>
      </c>
      <c r="E76" s="43">
        <f t="shared" si="24"/>
        <v>0</v>
      </c>
      <c r="F76" s="42">
        <f t="shared" si="24"/>
        <v>0</v>
      </c>
      <c r="G76" s="43">
        <f t="shared" si="24"/>
        <v>3707.5</v>
      </c>
      <c r="H76" s="43">
        <f t="shared" si="24"/>
        <v>0</v>
      </c>
      <c r="I76" s="42">
        <f t="shared" si="24"/>
        <v>0</v>
      </c>
      <c r="J76" s="44"/>
    </row>
    <row r="77" spans="1:10" ht="19.899999999999999" customHeight="1" thickBot="1">
      <c r="A77" s="146"/>
      <c r="B77" s="146" t="s">
        <v>54</v>
      </c>
      <c r="C77" s="41">
        <v>2024</v>
      </c>
      <c r="D77" s="42">
        <f>D34+D44+D58+D72</f>
        <v>28316.6</v>
      </c>
      <c r="E77" s="42">
        <f t="shared" ref="E77:I77" si="25">E34+E44+E58+E72</f>
        <v>0</v>
      </c>
      <c r="F77" s="42">
        <f t="shared" si="25"/>
        <v>0</v>
      </c>
      <c r="G77" s="42">
        <f t="shared" si="25"/>
        <v>28316.6</v>
      </c>
      <c r="H77" s="42">
        <f t="shared" si="25"/>
        <v>0</v>
      </c>
      <c r="I77" s="42">
        <f t="shared" si="25"/>
        <v>0</v>
      </c>
      <c r="J77" s="122"/>
    </row>
    <row r="78" spans="1:10" ht="18.600000000000001" customHeight="1" thickBot="1">
      <c r="A78" s="147"/>
      <c r="B78" s="147"/>
      <c r="C78" s="41">
        <v>2025</v>
      </c>
      <c r="D78" s="42">
        <f t="shared" ref="D78:I80" si="26">D35+D45+D59+D73</f>
        <v>25232.800000000003</v>
      </c>
      <c r="E78" s="42">
        <f t="shared" si="26"/>
        <v>0</v>
      </c>
      <c r="F78" s="42">
        <f t="shared" si="26"/>
        <v>0</v>
      </c>
      <c r="G78" s="42">
        <f t="shared" si="26"/>
        <v>25232.800000000003</v>
      </c>
      <c r="H78" s="42">
        <f t="shared" si="26"/>
        <v>0</v>
      </c>
      <c r="I78" s="42">
        <f t="shared" si="26"/>
        <v>0</v>
      </c>
      <c r="J78" s="123"/>
    </row>
    <row r="79" spans="1:10" ht="18.600000000000001" customHeight="1" thickBot="1">
      <c r="A79" s="147"/>
      <c r="B79" s="147"/>
      <c r="C79" s="41">
        <v>2026</v>
      </c>
      <c r="D79" s="42">
        <f t="shared" si="26"/>
        <v>27227.199999999997</v>
      </c>
      <c r="E79" s="42">
        <f t="shared" si="26"/>
        <v>0</v>
      </c>
      <c r="F79" s="42">
        <f t="shared" si="26"/>
        <v>0</v>
      </c>
      <c r="G79" s="42">
        <f t="shared" si="26"/>
        <v>27227.199999999997</v>
      </c>
      <c r="H79" s="42">
        <f t="shared" si="26"/>
        <v>0</v>
      </c>
      <c r="I79" s="42">
        <f t="shared" si="26"/>
        <v>0</v>
      </c>
      <c r="J79" s="123"/>
    </row>
    <row r="80" spans="1:10" ht="19.149999999999999" customHeight="1" thickBot="1">
      <c r="A80" s="148"/>
      <c r="B80" s="148"/>
      <c r="C80" s="41">
        <v>2027</v>
      </c>
      <c r="D80" s="42">
        <f t="shared" si="26"/>
        <v>26551.600000000002</v>
      </c>
      <c r="E80" s="42">
        <f t="shared" si="26"/>
        <v>0</v>
      </c>
      <c r="F80" s="42">
        <f t="shared" si="26"/>
        <v>43</v>
      </c>
      <c r="G80" s="42">
        <f>G37+G47+G61+G75</f>
        <v>26508.600000000002</v>
      </c>
      <c r="H80" s="42">
        <f t="shared" si="26"/>
        <v>0</v>
      </c>
      <c r="I80" s="42">
        <f t="shared" si="26"/>
        <v>0</v>
      </c>
      <c r="J80" s="124"/>
    </row>
    <row r="81" spans="1:10" ht="53.45" customHeight="1" thickBot="1">
      <c r="A81" s="72" t="s">
        <v>45</v>
      </c>
      <c r="B81" s="73"/>
      <c r="C81" s="41" t="s">
        <v>53</v>
      </c>
      <c r="D81" s="42">
        <f>D38+D48+D62+D76</f>
        <v>107328.2</v>
      </c>
      <c r="E81" s="42">
        <f>E38+E48+E62+E76</f>
        <v>0</v>
      </c>
      <c r="F81" s="42">
        <f>F38+F48+F62+F76</f>
        <v>43</v>
      </c>
      <c r="G81" s="42">
        <f>G38+G48+G62+G76</f>
        <v>107285.2</v>
      </c>
      <c r="H81" s="42">
        <f>H38+H48+H62+H76</f>
        <v>0</v>
      </c>
      <c r="I81" s="42">
        <f>I38+I48+I62+I76</f>
        <v>0</v>
      </c>
      <c r="J81" s="44"/>
    </row>
    <row r="82" spans="1:10" ht="16.5" thickTop="1" thickBot="1">
      <c r="A82" s="77" t="s">
        <v>49</v>
      </c>
      <c r="B82" s="78"/>
      <c r="C82" s="78"/>
      <c r="D82" s="78"/>
      <c r="E82" s="78"/>
      <c r="F82" s="78"/>
      <c r="G82" s="78"/>
      <c r="H82" s="78"/>
      <c r="I82" s="78"/>
      <c r="J82" s="79"/>
    </row>
    <row r="83" spans="1:10" ht="30.6" customHeight="1" thickBot="1">
      <c r="A83" s="80" t="s">
        <v>48</v>
      </c>
      <c r="B83" s="81"/>
      <c r="C83" s="81"/>
      <c r="D83" s="81"/>
      <c r="E83" s="81"/>
      <c r="F83" s="81"/>
      <c r="G83" s="81"/>
      <c r="H83" s="81"/>
      <c r="I83" s="81"/>
      <c r="J83" s="82"/>
    </row>
    <row r="84" spans="1:10" ht="25.15" customHeight="1" thickBot="1">
      <c r="A84" s="155">
        <v>1</v>
      </c>
      <c r="B84" s="158" t="s">
        <v>15</v>
      </c>
      <c r="C84" s="6">
        <v>2024</v>
      </c>
      <c r="D84" s="11">
        <f>E84+F84+G84+H84+I84</f>
        <v>0</v>
      </c>
      <c r="E84" s="16">
        <v>0</v>
      </c>
      <c r="F84" s="11">
        <v>0</v>
      </c>
      <c r="G84" s="16">
        <v>0</v>
      </c>
      <c r="H84" s="16">
        <v>0</v>
      </c>
      <c r="I84" s="11">
        <v>0</v>
      </c>
      <c r="J84" s="161" t="s">
        <v>26</v>
      </c>
    </row>
    <row r="85" spans="1:10" ht="15.75" thickBot="1">
      <c r="A85" s="156"/>
      <c r="B85" s="159"/>
      <c r="C85" s="7">
        <v>2025</v>
      </c>
      <c r="D85" s="59">
        <f>E85+F85+G85+H85+I85</f>
        <v>2024.4</v>
      </c>
      <c r="E85" s="60">
        <v>0</v>
      </c>
      <c r="F85" s="59">
        <v>1781.4</v>
      </c>
      <c r="G85" s="60">
        <v>243</v>
      </c>
      <c r="H85" s="60">
        <v>0</v>
      </c>
      <c r="I85" s="59">
        <v>0</v>
      </c>
      <c r="J85" s="162"/>
    </row>
    <row r="86" spans="1:10" ht="16.149999999999999" customHeight="1" thickBot="1">
      <c r="A86" s="156"/>
      <c r="B86" s="159"/>
      <c r="C86" s="6">
        <v>2026</v>
      </c>
      <c r="D86" s="17">
        <v>0</v>
      </c>
      <c r="E86" s="60">
        <v>0</v>
      </c>
      <c r="F86" s="59">
        <v>0</v>
      </c>
      <c r="G86" s="60">
        <v>0</v>
      </c>
      <c r="H86" s="60">
        <v>0</v>
      </c>
      <c r="I86" s="59">
        <v>0</v>
      </c>
      <c r="J86" s="162"/>
    </row>
    <row r="87" spans="1:10" ht="15.75" thickBot="1">
      <c r="A87" s="157"/>
      <c r="B87" s="160"/>
      <c r="C87" s="6">
        <v>2027</v>
      </c>
      <c r="D87" s="17">
        <v>0</v>
      </c>
      <c r="E87" s="67">
        <v>0</v>
      </c>
      <c r="F87" s="17">
        <v>0</v>
      </c>
      <c r="G87" s="67">
        <v>0</v>
      </c>
      <c r="H87" s="67">
        <v>0</v>
      </c>
      <c r="I87" s="17">
        <v>0</v>
      </c>
      <c r="J87" s="163"/>
    </row>
    <row r="88" spans="1:10" ht="16.5" thickTop="1" thickBot="1">
      <c r="A88" s="164"/>
      <c r="B88" s="125" t="s">
        <v>11</v>
      </c>
      <c r="C88" s="22">
        <v>2024</v>
      </c>
      <c r="D88" s="10">
        <f>D84</f>
        <v>0</v>
      </c>
      <c r="E88" s="15">
        <v>0</v>
      </c>
      <c r="F88" s="10">
        <f>F84</f>
        <v>0</v>
      </c>
      <c r="G88" s="15">
        <v>0</v>
      </c>
      <c r="H88" s="15">
        <f>H84</f>
        <v>0</v>
      </c>
      <c r="I88" s="10">
        <v>0</v>
      </c>
      <c r="J88" s="168"/>
    </row>
    <row r="89" spans="1:10" ht="14.45" customHeight="1" thickBot="1">
      <c r="A89" s="165"/>
      <c r="B89" s="126"/>
      <c r="C89" s="25">
        <v>2025</v>
      </c>
      <c r="D89" s="10">
        <f>E89+F89+G89+H89+I89</f>
        <v>2024.4</v>
      </c>
      <c r="E89" s="15">
        <f>E85</f>
        <v>0</v>
      </c>
      <c r="F89" s="10">
        <f>F85</f>
        <v>1781.4</v>
      </c>
      <c r="G89" s="15">
        <v>243</v>
      </c>
      <c r="H89" s="15">
        <v>0</v>
      </c>
      <c r="I89" s="10">
        <v>0</v>
      </c>
      <c r="J89" s="169"/>
    </row>
    <row r="90" spans="1:10" ht="15.6" hidden="1" customHeight="1" thickTop="1" thickBot="1">
      <c r="A90" s="165"/>
      <c r="B90" s="126"/>
      <c r="C90" s="171">
        <v>2026</v>
      </c>
      <c r="D90" s="173">
        <v>0</v>
      </c>
      <c r="E90" s="175">
        <v>0</v>
      </c>
      <c r="F90" s="173">
        <v>0</v>
      </c>
      <c r="G90" s="175">
        <v>0</v>
      </c>
      <c r="H90" s="175">
        <v>0</v>
      </c>
      <c r="I90" s="173">
        <v>0</v>
      </c>
      <c r="J90" s="169"/>
    </row>
    <row r="91" spans="1:10" ht="15.75" thickBot="1">
      <c r="A91" s="165"/>
      <c r="B91" s="126"/>
      <c r="C91" s="172"/>
      <c r="D91" s="174"/>
      <c r="E91" s="176"/>
      <c r="F91" s="174"/>
      <c r="G91" s="176"/>
      <c r="H91" s="177"/>
      <c r="I91" s="174"/>
      <c r="J91" s="169"/>
    </row>
    <row r="92" spans="1:10" s="23" customFormat="1" ht="15" customHeight="1" thickTop="1" thickBot="1">
      <c r="A92" s="166"/>
      <c r="B92" s="167"/>
      <c r="C92" s="68">
        <v>2027</v>
      </c>
      <c r="D92" s="20">
        <f>E92+F92+G92+H92+I92</f>
        <v>0</v>
      </c>
      <c r="E92" s="21">
        <v>0</v>
      </c>
      <c r="F92" s="20">
        <v>0</v>
      </c>
      <c r="G92" s="69">
        <v>0</v>
      </c>
      <c r="H92" s="67">
        <v>0</v>
      </c>
      <c r="I92" s="70">
        <v>0</v>
      </c>
      <c r="J92" s="170"/>
    </row>
    <row r="93" spans="1:10" ht="103.15" customHeight="1" thickTop="1" thickBot="1">
      <c r="A93" s="74" t="s">
        <v>50</v>
      </c>
      <c r="B93" s="75"/>
      <c r="C93" s="41" t="s">
        <v>53</v>
      </c>
      <c r="D93" s="42">
        <f t="shared" ref="D93:I93" si="27">D88+D89+D90+D91+D92</f>
        <v>2024.4</v>
      </c>
      <c r="E93" s="43">
        <f t="shared" si="27"/>
        <v>0</v>
      </c>
      <c r="F93" s="42">
        <f t="shared" si="27"/>
        <v>1781.4</v>
      </c>
      <c r="G93" s="43">
        <f t="shared" si="27"/>
        <v>243</v>
      </c>
      <c r="H93" s="64">
        <f t="shared" si="27"/>
        <v>0</v>
      </c>
      <c r="I93" s="42">
        <f t="shared" si="27"/>
        <v>0</v>
      </c>
      <c r="J93" s="44"/>
    </row>
    <row r="94" spans="1:10" ht="135.6" customHeight="1" thickBot="1">
      <c r="A94" s="72" t="s">
        <v>52</v>
      </c>
      <c r="B94" s="73"/>
      <c r="C94" s="41" t="s">
        <v>53</v>
      </c>
      <c r="D94" s="42">
        <f>D93+D15</f>
        <v>3838.1000000000004</v>
      </c>
      <c r="E94" s="43">
        <f t="shared" ref="E94:I94" si="28">E93</f>
        <v>0</v>
      </c>
      <c r="F94" s="42">
        <f t="shared" si="28"/>
        <v>1781.4</v>
      </c>
      <c r="G94" s="43">
        <f>G93+G15</f>
        <v>2056.6999999999998</v>
      </c>
      <c r="H94" s="43">
        <f t="shared" si="28"/>
        <v>0</v>
      </c>
      <c r="I94" s="42">
        <f t="shared" si="28"/>
        <v>0</v>
      </c>
      <c r="J94" s="44"/>
    </row>
    <row r="95" spans="1:10" ht="15" customHeight="1" thickTop="1" thickBot="1">
      <c r="A95" s="152"/>
      <c r="B95" s="152" t="s">
        <v>14</v>
      </c>
      <c r="C95" s="26">
        <v>2024</v>
      </c>
      <c r="D95" s="27">
        <f t="shared" ref="D95:D98" si="29">E95+F95+G95+H95+I95</f>
        <v>28316.6</v>
      </c>
      <c r="E95" s="27">
        <f>E34+E44+E58+E72+E88</f>
        <v>0</v>
      </c>
      <c r="F95" s="27">
        <f>F34+F44+F58+F72+F88</f>
        <v>0</v>
      </c>
      <c r="G95" s="27">
        <f>G34+G44+G58+G72+G88</f>
        <v>28316.6</v>
      </c>
      <c r="H95" s="27">
        <v>0</v>
      </c>
      <c r="I95" s="27">
        <v>0</v>
      </c>
      <c r="J95" s="57"/>
    </row>
    <row r="96" spans="1:10" ht="15" customHeight="1" thickTop="1" thickBot="1">
      <c r="A96" s="153"/>
      <c r="B96" s="153"/>
      <c r="C96" s="26">
        <v>2025</v>
      </c>
      <c r="D96" s="27">
        <f>E96+F96+G96+H96+I96</f>
        <v>29070.900000000005</v>
      </c>
      <c r="E96" s="27">
        <f>E35+E45+E59+E73+E89+E13</f>
        <v>0</v>
      </c>
      <c r="F96" s="27">
        <f>F35+F45+F59+F73+F89+F13</f>
        <v>1781.4</v>
      </c>
      <c r="G96" s="27">
        <f>G35+G45+G59+G73+G89+G13</f>
        <v>27289.500000000004</v>
      </c>
      <c r="H96" s="27">
        <f>H35+H45+H59+H73+H89+H13</f>
        <v>0</v>
      </c>
      <c r="I96" s="27">
        <v>0</v>
      </c>
      <c r="J96" s="57"/>
    </row>
    <row r="97" spans="1:10" ht="15" customHeight="1" thickTop="1" thickBot="1">
      <c r="A97" s="153"/>
      <c r="B97" s="153"/>
      <c r="C97" s="26">
        <v>2026</v>
      </c>
      <c r="D97" s="27">
        <f t="shared" ref="D97" si="30">E97+F97+G97+H97+I97</f>
        <v>27227.199999999997</v>
      </c>
      <c r="E97" s="27">
        <f t="shared" ref="E97:G98" si="31">E36+E46+E60+E74+E90</f>
        <v>0</v>
      </c>
      <c r="F97" s="27">
        <f t="shared" si="31"/>
        <v>0</v>
      </c>
      <c r="G97" s="27">
        <f t="shared" si="31"/>
        <v>27227.199999999997</v>
      </c>
      <c r="H97" s="27">
        <v>0</v>
      </c>
      <c r="I97" s="27">
        <v>0</v>
      </c>
      <c r="J97" s="57"/>
    </row>
    <row r="98" spans="1:10" s="23" customFormat="1" ht="15" customHeight="1" thickTop="1" thickBot="1">
      <c r="A98" s="154"/>
      <c r="B98" s="154"/>
      <c r="C98" s="26">
        <v>2027</v>
      </c>
      <c r="D98" s="27">
        <f t="shared" si="29"/>
        <v>26551.600000000002</v>
      </c>
      <c r="E98" s="27">
        <f t="shared" si="31"/>
        <v>0</v>
      </c>
      <c r="F98" s="27">
        <f t="shared" si="31"/>
        <v>43</v>
      </c>
      <c r="G98" s="27">
        <f t="shared" si="31"/>
        <v>26508.600000000002</v>
      </c>
      <c r="H98" s="27">
        <v>0</v>
      </c>
      <c r="I98" s="27">
        <v>0</v>
      </c>
      <c r="J98" s="58"/>
    </row>
    <row r="99" spans="1:10" ht="42" customHeight="1" thickTop="1" thickBot="1">
      <c r="A99" s="72" t="s">
        <v>46</v>
      </c>
      <c r="B99" s="73"/>
      <c r="C99" s="41" t="s">
        <v>53</v>
      </c>
      <c r="D99" s="42">
        <f t="shared" ref="D99:I99" si="32">D81+D94</f>
        <v>111166.3</v>
      </c>
      <c r="E99" s="42">
        <f t="shared" si="32"/>
        <v>0</v>
      </c>
      <c r="F99" s="42">
        <f t="shared" si="32"/>
        <v>1824.4</v>
      </c>
      <c r="G99" s="42">
        <f t="shared" si="32"/>
        <v>109341.9</v>
      </c>
      <c r="H99" s="42">
        <f t="shared" si="32"/>
        <v>0</v>
      </c>
      <c r="I99" s="42">
        <f t="shared" si="32"/>
        <v>0</v>
      </c>
      <c r="J99" s="44"/>
    </row>
  </sheetData>
  <mergeCells count="86">
    <mergeCell ref="A95:A98"/>
    <mergeCell ref="B95:B98"/>
    <mergeCell ref="A84:A87"/>
    <mergeCell ref="B84:B87"/>
    <mergeCell ref="J84:J87"/>
    <mergeCell ref="A88:A92"/>
    <mergeCell ref="B88:B92"/>
    <mergeCell ref="J88:J92"/>
    <mergeCell ref="C90:C91"/>
    <mergeCell ref="D90:D91"/>
    <mergeCell ref="E90:E91"/>
    <mergeCell ref="F90:F91"/>
    <mergeCell ref="G90:G91"/>
    <mergeCell ref="H90:H91"/>
    <mergeCell ref="I90:I91"/>
    <mergeCell ref="A68:A71"/>
    <mergeCell ref="B68:B71"/>
    <mergeCell ref="J68:J71"/>
    <mergeCell ref="A77:A80"/>
    <mergeCell ref="B77:B80"/>
    <mergeCell ref="J77:J80"/>
    <mergeCell ref="A72:A75"/>
    <mergeCell ref="B72:B75"/>
    <mergeCell ref="J72:J75"/>
    <mergeCell ref="A58:A61"/>
    <mergeCell ref="B58:B61"/>
    <mergeCell ref="J58:J61"/>
    <mergeCell ref="A64:A67"/>
    <mergeCell ref="B64:B67"/>
    <mergeCell ref="J64:J67"/>
    <mergeCell ref="J44:J47"/>
    <mergeCell ref="A50:A53"/>
    <mergeCell ref="B50:B53"/>
    <mergeCell ref="J50:J53"/>
    <mergeCell ref="A54:A57"/>
    <mergeCell ref="B54:B57"/>
    <mergeCell ref="J54:J57"/>
    <mergeCell ref="A12:J12"/>
    <mergeCell ref="A63:J63"/>
    <mergeCell ref="B6:J6"/>
    <mergeCell ref="A16:I16"/>
    <mergeCell ref="A17:I17"/>
    <mergeCell ref="J8:J10"/>
    <mergeCell ref="A8:A10"/>
    <mergeCell ref="B8:B10"/>
    <mergeCell ref="C8:C10"/>
    <mergeCell ref="D8:I8"/>
    <mergeCell ref="D9:D10"/>
    <mergeCell ref="E9:I9"/>
    <mergeCell ref="A18:A21"/>
    <mergeCell ref="B18:B21"/>
    <mergeCell ref="J18:J21"/>
    <mergeCell ref="J40:J43"/>
    <mergeCell ref="A30:A33"/>
    <mergeCell ref="B30:B33"/>
    <mergeCell ref="J30:J33"/>
    <mergeCell ref="A34:A37"/>
    <mergeCell ref="B34:B37"/>
    <mergeCell ref="J34:J37"/>
    <mergeCell ref="A22:A25"/>
    <mergeCell ref="B22:B25"/>
    <mergeCell ref="J22:J25"/>
    <mergeCell ref="A26:A29"/>
    <mergeCell ref="B26:B29"/>
    <mergeCell ref="J26:J29"/>
    <mergeCell ref="A99:B99"/>
    <mergeCell ref="A94:B94"/>
    <mergeCell ref="A81:B81"/>
    <mergeCell ref="A38:B38"/>
    <mergeCell ref="A48:B48"/>
    <mergeCell ref="A62:B62"/>
    <mergeCell ref="A76:B76"/>
    <mergeCell ref="A93:B93"/>
    <mergeCell ref="A49:J49"/>
    <mergeCell ref="A82:J82"/>
    <mergeCell ref="A83:J83"/>
    <mergeCell ref="A40:A43"/>
    <mergeCell ref="B40:B43"/>
    <mergeCell ref="A39:I39"/>
    <mergeCell ref="A44:A47"/>
    <mergeCell ref="B44:B47"/>
    <mergeCell ref="D1:J1"/>
    <mergeCell ref="E2:J2"/>
    <mergeCell ref="E3:J3"/>
    <mergeCell ref="E4:J4"/>
    <mergeCell ref="E5:J5"/>
  </mergeCells>
  <pageMargins left="0.70866141732283472" right="0.70866141732283472" top="0.74803149606299213" bottom="0.3937007874015748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2024-03-11T06:01:39Z</dcterms:modified>
</cp:coreProperties>
</file>