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23256" windowHeight="125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2" i="1"/>
  <c r="N31"/>
  <c r="N28"/>
  <c r="Q33"/>
  <c r="R33"/>
  <c r="S33"/>
  <c r="T33"/>
  <c r="G33"/>
  <c r="H33"/>
  <c r="I33"/>
  <c r="J33"/>
  <c r="K33"/>
  <c r="L33"/>
  <c r="O33"/>
  <c r="P33"/>
  <c r="F33"/>
  <c r="T14"/>
  <c r="S14"/>
  <c r="R14"/>
  <c r="Q14"/>
  <c r="P14"/>
  <c r="O14"/>
  <c r="N14"/>
  <c r="M14"/>
  <c r="L14"/>
  <c r="K14"/>
  <c r="J14"/>
  <c r="I14"/>
  <c r="H14"/>
  <c r="G14"/>
  <c r="F14"/>
  <c r="S31"/>
  <c r="I31"/>
  <c r="S28"/>
  <c r="I28"/>
  <c r="M28" l="1"/>
  <c r="M31" s="1"/>
  <c r="R28"/>
  <c r="R31" s="1"/>
  <c r="H28"/>
  <c r="H31" s="1"/>
  <c r="I19"/>
  <c r="H19"/>
  <c r="T28" l="1"/>
  <c r="Q28"/>
  <c r="P28"/>
  <c r="O28"/>
  <c r="L28"/>
  <c r="K28"/>
  <c r="J28"/>
  <c r="G28"/>
  <c r="F28"/>
  <c r="T22"/>
  <c r="S22"/>
  <c r="R22"/>
  <c r="Q22"/>
  <c r="P22"/>
  <c r="O22"/>
  <c r="N22"/>
  <c r="M22"/>
  <c r="L22"/>
  <c r="K22"/>
  <c r="J22"/>
  <c r="I22"/>
  <c r="I32" s="1"/>
  <c r="H22"/>
  <c r="H32" s="1"/>
  <c r="G22"/>
  <c r="T19"/>
  <c r="S19"/>
  <c r="R19"/>
  <c r="Q19"/>
  <c r="P19"/>
  <c r="O19"/>
  <c r="N19"/>
  <c r="M19"/>
  <c r="L19"/>
  <c r="K19"/>
  <c r="J19"/>
  <c r="G19"/>
  <c r="M32" l="1"/>
  <c r="M33" s="1"/>
  <c r="S32"/>
  <c r="R32"/>
  <c r="K31"/>
  <c r="K32" s="1"/>
  <c r="J31"/>
  <c r="J32" s="1"/>
  <c r="F31"/>
  <c r="F32" s="1"/>
  <c r="L31"/>
  <c r="L32" s="1"/>
  <c r="Q31"/>
  <c r="Q32" s="1"/>
  <c r="P31"/>
  <c r="P32" s="1"/>
  <c r="O31"/>
  <c r="O32" s="1"/>
  <c r="G31"/>
  <c r="G32" s="1"/>
  <c r="N33"/>
  <c r="T31"/>
  <c r="T32" s="1"/>
</calcChain>
</file>

<file path=xl/sharedStrings.xml><?xml version="1.0" encoding="utf-8"?>
<sst xmlns="http://schemas.openxmlformats.org/spreadsheetml/2006/main" count="87" uniqueCount="51">
  <si>
    <t>№ п/п</t>
  </si>
  <si>
    <t xml:space="preserve">Наименование мероприятия </t>
  </si>
  <si>
    <t>Ответственный исполнитель</t>
  </si>
  <si>
    <t>Исполнено бюджетных обязательств на отчетную дату (нарастающим итогом), тыс. руб.</t>
  </si>
  <si>
    <t>Бюджет МО</t>
  </si>
  <si>
    <t>Федеральный бюджет</t>
  </si>
  <si>
    <t>Областной бюджет</t>
  </si>
  <si>
    <t>Прочие источники</t>
  </si>
  <si>
    <t>Фактическая дата начала реализации мероприятия (квартал, год)</t>
  </si>
  <si>
    <t>Фактическая дата окончания реализации мероприятия (квартал, год)</t>
  </si>
  <si>
    <t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</si>
  <si>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</si>
  <si>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 xml:space="preserve">     </t>
  </si>
  <si>
    <t>Отчет
о реализации муниципальной программы</t>
  </si>
  <si>
    <t>Районный бюджет</t>
  </si>
  <si>
    <t>4 квартал 2023</t>
  </si>
  <si>
    <t>Таблица 1</t>
  </si>
  <si>
    <t>Ответственный исполнитель: Комитет по управлению муниципальным имуществом и земельными ресурсами администрации муниципального образования Сланцевский муниципальный район Ленинградской области</t>
  </si>
  <si>
    <t>Содержание и обслуживание объектов муниципального имущества</t>
  </si>
  <si>
    <t>Управление муниципальным имуществом</t>
  </si>
  <si>
    <t>Комплексы процессных мероприятий</t>
  </si>
  <si>
    <t>1. Комплекс процессных мероприятий "Муниципальное управление"</t>
  </si>
  <si>
    <t>1.1.</t>
  </si>
  <si>
    <t>1.2.</t>
  </si>
  <si>
    <t>КУМИ Сланцевского района</t>
  </si>
  <si>
    <t>Итого по комплексу процессных мероприятий "Муниципальное управление"</t>
  </si>
  <si>
    <t>2. Комплекс процессных мероприятий "Землеустройство и землепользование"</t>
  </si>
  <si>
    <t>2.1.</t>
  </si>
  <si>
    <t>Итого по комплексу процессных мероприятий "Землеустройство и землепользование"</t>
  </si>
  <si>
    <t>3.1.</t>
  </si>
  <si>
    <t>3.2.</t>
  </si>
  <si>
    <t>4.1.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</si>
  <si>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области"</t>
  </si>
  <si>
    <t>Итого по комплексу процессных мероприятий "Обеспечение устойчивого функционирования жилищного хозяйства"</t>
  </si>
  <si>
    <t>Итого по комплексам процессных мероприятий</t>
  </si>
  <si>
    <t>ВСЕГО по Программе</t>
  </si>
  <si>
    <t>Отчетный период: январь - июнь 2024 года</t>
  </si>
  <si>
    <t>1 квартал 2024</t>
  </si>
  <si>
    <t>4 квартал 2024</t>
  </si>
  <si>
    <t>Наименование муниципальной программы: Управление муниципальным имуществом и земельными ресурсами муниципального образования Сланцевское городское поселение Сланцевского муниципального района» на период 2024-2028гг.</t>
  </si>
  <si>
    <t xml:space="preserve">Ремонт объектов муниципального имущества </t>
  </si>
  <si>
    <t>Межевание земельных участков</t>
  </si>
  <si>
    <t xml:space="preserve">Управление муниципальным имуществом </t>
  </si>
  <si>
    <t>4. Комплекс процессных мероприятий "Обеспечение устойчивого функционирования коммунального хозяйства"</t>
  </si>
  <si>
    <t>3. Комплекс процессных мероприятий "Обеспечение устойчивого функционирования жилищного хозяйства"</t>
  </si>
  <si>
    <t>3.3.</t>
  </si>
  <si>
    <t>3.4.</t>
  </si>
  <si>
    <t>Итого по комплексу процессных мероприятий "Обеспечение устойчивого функционирования коммунального хозяйства"</t>
  </si>
  <si>
    <t>Муниципальные проекты</t>
  </si>
  <si>
    <t>Муниципальный проект "Обеспечение устойчивого функционирования жилищного хозяйства"</t>
  </si>
  <si>
    <t>Итого на муниципальный проект "Обеспечение устойчивого функционирования жилищного хозяйства"</t>
  </si>
</sst>
</file>

<file path=xl/styles.xml><?xml version="1.0" encoding="utf-8"?>
<styleSheet xmlns="http://schemas.openxmlformats.org/spreadsheetml/2006/main">
  <numFmts count="1">
    <numFmt numFmtId="164" formatCode="#,##0.0000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164" fontId="1" fillId="0" borderId="1" xfId="0" applyNumberFormat="1" applyFont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1" fillId="0" borderId="8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6" xfId="0" applyNumberFormat="1" applyFont="1" applyBorder="1"/>
    <xf numFmtId="164" fontId="1" fillId="0" borderId="16" xfId="0" applyNumberFormat="1" applyFont="1" applyFill="1" applyBorder="1"/>
    <xf numFmtId="164" fontId="1" fillId="2" borderId="10" xfId="0" applyNumberFormat="1" applyFont="1" applyFill="1" applyBorder="1"/>
    <xf numFmtId="164" fontId="1" fillId="0" borderId="10" xfId="0" applyNumberFormat="1" applyFont="1" applyFill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Fill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164" fontId="1" fillId="2" borderId="3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4" xfId="0" applyFont="1" applyBorder="1" applyAlignment="1">
      <alignment vertical="top" wrapText="1"/>
    </xf>
    <xf numFmtId="164" fontId="4" fillId="0" borderId="18" xfId="0" applyNumberFormat="1" applyFont="1" applyBorder="1" applyAlignment="1">
      <alignment vertical="top" wrapText="1"/>
    </xf>
    <xf numFmtId="164" fontId="4" fillId="0" borderId="27" xfId="0" applyNumberFormat="1" applyFont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8" xfId="0" applyNumberFormat="1" applyFont="1" applyFill="1" applyBorder="1"/>
    <xf numFmtId="164" fontId="1" fillId="0" borderId="19" xfId="0" applyNumberFormat="1" applyFont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164" fontId="1" fillId="2" borderId="19" xfId="0" applyNumberFormat="1" applyFont="1" applyFill="1" applyBorder="1"/>
    <xf numFmtId="0" fontId="1" fillId="0" borderId="8" xfId="0" applyFont="1" applyFill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64" fontId="1" fillId="0" borderId="17" xfId="0" applyNumberFormat="1" applyFont="1" applyBorder="1" applyAlignment="1">
      <alignment vertical="top" wrapText="1"/>
    </xf>
    <xf numFmtId="164" fontId="1" fillId="0" borderId="18" xfId="0" applyNumberFormat="1" applyFont="1" applyBorder="1" applyAlignment="1">
      <alignment vertical="top" wrapText="1"/>
    </xf>
    <xf numFmtId="164" fontId="1" fillId="0" borderId="18" xfId="0" applyNumberFormat="1" applyFont="1" applyFill="1" applyBorder="1" applyAlignment="1">
      <alignment vertical="top" wrapText="1"/>
    </xf>
    <xf numFmtId="164" fontId="1" fillId="0" borderId="19" xfId="0" applyNumberFormat="1" applyFont="1" applyBorder="1" applyAlignment="1">
      <alignment vertical="top" wrapText="1"/>
    </xf>
    <xf numFmtId="164" fontId="1" fillId="2" borderId="40" xfId="0" applyNumberFormat="1" applyFont="1" applyFill="1" applyBorder="1" applyAlignment="1">
      <alignment vertical="top" wrapText="1"/>
    </xf>
    <xf numFmtId="164" fontId="4" fillId="0" borderId="40" xfId="0" applyNumberFormat="1" applyFont="1" applyBorder="1" applyAlignment="1">
      <alignment vertical="top" wrapText="1"/>
    </xf>
    <xf numFmtId="164" fontId="4" fillId="0" borderId="17" xfId="0" applyNumberFormat="1" applyFont="1" applyBorder="1" applyAlignment="1">
      <alignment vertical="top" wrapText="1"/>
    </xf>
    <xf numFmtId="164" fontId="4" fillId="0" borderId="19" xfId="0" applyNumberFormat="1" applyFont="1" applyBorder="1" applyAlignment="1">
      <alignment vertical="top" wrapText="1"/>
    </xf>
    <xf numFmtId="0" fontId="1" fillId="0" borderId="41" xfId="0" applyFont="1" applyBorder="1" applyAlignment="1">
      <alignment vertical="top" wrapText="1"/>
    </xf>
    <xf numFmtId="164" fontId="1" fillId="2" borderId="42" xfId="0" applyNumberFormat="1" applyFont="1" applyFill="1" applyBorder="1" applyAlignment="1">
      <alignment vertical="top" wrapText="1"/>
    </xf>
    <xf numFmtId="164" fontId="1" fillId="2" borderId="28" xfId="0" applyNumberFormat="1" applyFont="1" applyFill="1" applyBorder="1" applyAlignment="1">
      <alignment vertical="top" wrapText="1"/>
    </xf>
    <xf numFmtId="164" fontId="1" fillId="2" borderId="41" xfId="0" applyNumberFormat="1" applyFont="1" applyFill="1" applyBorder="1" applyAlignment="1">
      <alignment vertical="top" wrapText="1"/>
    </xf>
    <xf numFmtId="164" fontId="1" fillId="2" borderId="29" xfId="0" applyNumberFormat="1" applyFont="1" applyFill="1" applyBorder="1" applyAlignment="1">
      <alignment vertical="top" wrapText="1"/>
    </xf>
    <xf numFmtId="164" fontId="4" fillId="0" borderId="39" xfId="0" applyNumberFormat="1" applyFont="1" applyBorder="1" applyAlignment="1">
      <alignment vertical="top" wrapText="1"/>
    </xf>
    <xf numFmtId="164" fontId="1" fillId="2" borderId="39" xfId="0" applyNumberFormat="1" applyFont="1" applyFill="1" applyBorder="1" applyAlignment="1">
      <alignment vertical="top" wrapText="1"/>
    </xf>
    <xf numFmtId="164" fontId="1" fillId="2" borderId="40" xfId="0" applyNumberFormat="1" applyFont="1" applyFill="1" applyBorder="1"/>
    <xf numFmtId="164" fontId="1" fillId="2" borderId="16" xfId="0" applyNumberFormat="1" applyFont="1" applyFill="1" applyBorder="1"/>
    <xf numFmtId="164" fontId="1" fillId="0" borderId="34" xfId="0" applyNumberFormat="1" applyFont="1" applyBorder="1"/>
    <xf numFmtId="164" fontId="1" fillId="0" borderId="36" xfId="0" applyNumberFormat="1" applyFont="1" applyBorder="1"/>
    <xf numFmtId="164" fontId="1" fillId="2" borderId="39" xfId="0" applyNumberFormat="1" applyFont="1" applyFill="1" applyBorder="1"/>
    <xf numFmtId="164" fontId="1" fillId="2" borderId="15" xfId="0" applyNumberFormat="1" applyFont="1" applyFill="1" applyBorder="1"/>
    <xf numFmtId="164" fontId="5" fillId="0" borderId="17" xfId="0" applyNumberFormat="1" applyFont="1" applyBorder="1"/>
    <xf numFmtId="164" fontId="1" fillId="0" borderId="43" xfId="0" applyNumberFormat="1" applyFont="1" applyBorder="1"/>
    <xf numFmtId="0" fontId="1" fillId="0" borderId="37" xfId="0" applyFont="1" applyFill="1" applyBorder="1" applyAlignment="1">
      <alignment vertical="top" wrapText="1"/>
    </xf>
    <xf numFmtId="164" fontId="4" fillId="0" borderId="18" xfId="0" applyNumberFormat="1" applyFont="1" applyFill="1" applyBorder="1" applyAlignment="1">
      <alignment vertical="top" wrapText="1"/>
    </xf>
    <xf numFmtId="164" fontId="5" fillId="0" borderId="17" xfId="0" applyNumberFormat="1" applyFont="1" applyFill="1" applyBorder="1"/>
    <xf numFmtId="164" fontId="1" fillId="0" borderId="19" xfId="0" applyNumberFormat="1" applyFont="1" applyFill="1" applyBorder="1"/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6" fillId="0" borderId="35" xfId="0" applyFont="1" applyFill="1" applyBorder="1" applyAlignment="1">
      <alignment vertical="top" wrapText="1"/>
    </xf>
    <xf numFmtId="0" fontId="6" fillId="0" borderId="33" xfId="0" applyFont="1" applyFill="1" applyBorder="1" applyAlignment="1">
      <alignment vertical="top" wrapText="1"/>
    </xf>
    <xf numFmtId="0" fontId="6" fillId="0" borderId="36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"/>
  <sheetViews>
    <sheetView tabSelected="1" topLeftCell="A25" workbookViewId="0">
      <selection activeCell="K8" sqref="K8:O8"/>
    </sheetView>
  </sheetViews>
  <sheetFormatPr defaultRowHeight="14.4"/>
  <cols>
    <col min="1" max="1" width="3.88671875" customWidth="1"/>
    <col min="2" max="2" width="20.6640625" customWidth="1"/>
    <col min="3" max="3" width="14.6640625" customWidth="1"/>
    <col min="6" max="7" width="11.6640625" customWidth="1"/>
    <col min="8" max="8" width="13.33203125" style="16" customWidth="1"/>
    <col min="9" max="9" width="12.88671875" style="16" customWidth="1"/>
    <col min="10" max="12" width="11.6640625" customWidth="1"/>
    <col min="13" max="13" width="12.44140625" style="16" customWidth="1"/>
    <col min="14" max="14" width="12.109375" style="16" customWidth="1"/>
    <col min="15" max="17" width="11.6640625" customWidth="1"/>
    <col min="18" max="18" width="12.77734375" style="16" customWidth="1"/>
    <col min="19" max="19" width="11.6640625" style="16" customWidth="1"/>
    <col min="20" max="20" width="11.6640625" customWidth="1"/>
  </cols>
  <sheetData>
    <row r="1" spans="1:20" ht="45.75" customHeight="1">
      <c r="O1" s="89" t="s">
        <v>16</v>
      </c>
      <c r="P1" s="89"/>
      <c r="Q1" s="89"/>
      <c r="R1" s="89"/>
      <c r="S1" s="89"/>
      <c r="T1" s="89"/>
    </row>
    <row r="2" spans="1:20" ht="30" customHeight="1">
      <c r="A2" s="93" t="s">
        <v>13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>
      <c r="A4" s="1" t="s">
        <v>39</v>
      </c>
      <c r="B4" s="1"/>
      <c r="C4" s="1"/>
      <c r="D4" s="1"/>
      <c r="E4" s="1"/>
      <c r="F4" s="1"/>
      <c r="G4" s="1"/>
      <c r="H4" s="17"/>
      <c r="I4" s="17"/>
      <c r="J4" s="1"/>
    </row>
    <row r="5" spans="1:20">
      <c r="A5" s="1" t="s">
        <v>36</v>
      </c>
      <c r="B5" s="1"/>
      <c r="C5" s="1"/>
      <c r="D5" s="1"/>
      <c r="E5" s="1"/>
      <c r="F5" s="1"/>
      <c r="G5" s="1"/>
      <c r="H5" s="17"/>
      <c r="I5" s="17"/>
      <c r="J5" s="1"/>
    </row>
    <row r="6" spans="1:20">
      <c r="A6" s="1" t="s">
        <v>17</v>
      </c>
      <c r="B6" s="1"/>
      <c r="C6" s="1"/>
      <c r="D6" s="1"/>
      <c r="E6" s="1"/>
      <c r="F6" s="1"/>
      <c r="G6" s="1"/>
      <c r="H6" s="17"/>
      <c r="I6" s="17"/>
      <c r="J6" s="1"/>
    </row>
    <row r="7" spans="1:20" ht="15" thickBot="1">
      <c r="A7" s="1"/>
      <c r="B7" s="1"/>
      <c r="C7" s="1"/>
      <c r="D7" s="1"/>
      <c r="E7" s="1"/>
      <c r="F7" s="1"/>
      <c r="G7" s="1"/>
      <c r="H7" s="17"/>
      <c r="I7" s="17"/>
      <c r="J7" s="1"/>
    </row>
    <row r="8" spans="1:20" ht="87.75" customHeight="1">
      <c r="A8" s="94" t="s">
        <v>0</v>
      </c>
      <c r="B8" s="94" t="s">
        <v>1</v>
      </c>
      <c r="C8" s="90" t="s">
        <v>2</v>
      </c>
      <c r="D8" s="91" t="s">
        <v>8</v>
      </c>
      <c r="E8" s="92" t="s">
        <v>9</v>
      </c>
      <c r="F8" s="90" t="s">
        <v>10</v>
      </c>
      <c r="G8" s="91"/>
      <c r="H8" s="91"/>
      <c r="I8" s="91"/>
      <c r="J8" s="92"/>
      <c r="K8" s="90" t="s">
        <v>11</v>
      </c>
      <c r="L8" s="91"/>
      <c r="M8" s="91"/>
      <c r="N8" s="91"/>
      <c r="O8" s="92"/>
      <c r="P8" s="90" t="s">
        <v>3</v>
      </c>
      <c r="Q8" s="91"/>
      <c r="R8" s="91"/>
      <c r="S8" s="91"/>
      <c r="T8" s="92"/>
    </row>
    <row r="9" spans="1:20" ht="27.6" thickBot="1">
      <c r="A9" s="95"/>
      <c r="B9" s="95"/>
      <c r="C9" s="96"/>
      <c r="D9" s="97"/>
      <c r="E9" s="98"/>
      <c r="F9" s="8" t="s">
        <v>5</v>
      </c>
      <c r="G9" s="9" t="s">
        <v>6</v>
      </c>
      <c r="H9" s="18" t="s">
        <v>14</v>
      </c>
      <c r="I9" s="18" t="s">
        <v>4</v>
      </c>
      <c r="J9" s="10" t="s">
        <v>7</v>
      </c>
      <c r="K9" s="8" t="s">
        <v>5</v>
      </c>
      <c r="L9" s="9" t="s">
        <v>6</v>
      </c>
      <c r="M9" s="18" t="s">
        <v>14</v>
      </c>
      <c r="N9" s="18" t="s">
        <v>4</v>
      </c>
      <c r="O9" s="10" t="s">
        <v>7</v>
      </c>
      <c r="P9" s="8" t="s">
        <v>5</v>
      </c>
      <c r="Q9" s="9" t="s">
        <v>6</v>
      </c>
      <c r="R9" s="18" t="s">
        <v>14</v>
      </c>
      <c r="S9" s="18" t="s">
        <v>4</v>
      </c>
      <c r="T9" s="10" t="s">
        <v>7</v>
      </c>
    </row>
    <row r="10" spans="1:20" ht="15" thickBot="1">
      <c r="A10" s="12">
        <v>1</v>
      </c>
      <c r="B10" s="12">
        <v>2</v>
      </c>
      <c r="C10" s="13">
        <v>3</v>
      </c>
      <c r="D10" s="14">
        <v>4</v>
      </c>
      <c r="E10" s="15">
        <v>5</v>
      </c>
      <c r="F10" s="13">
        <v>6</v>
      </c>
      <c r="G10" s="14">
        <v>7</v>
      </c>
      <c r="H10" s="19">
        <v>8</v>
      </c>
      <c r="I10" s="19">
        <v>8</v>
      </c>
      <c r="J10" s="15">
        <v>9</v>
      </c>
      <c r="K10" s="13">
        <v>10</v>
      </c>
      <c r="L10" s="14">
        <v>11</v>
      </c>
      <c r="M10" s="19">
        <v>12</v>
      </c>
      <c r="N10" s="19">
        <v>12</v>
      </c>
      <c r="O10" s="15">
        <v>13</v>
      </c>
      <c r="P10" s="13">
        <v>14</v>
      </c>
      <c r="Q10" s="14">
        <v>15</v>
      </c>
      <c r="R10" s="19">
        <v>16</v>
      </c>
      <c r="S10" s="19">
        <v>17</v>
      </c>
      <c r="T10" s="15">
        <v>18</v>
      </c>
    </row>
    <row r="11" spans="1:20" ht="15" thickBot="1">
      <c r="A11" s="99" t="s">
        <v>48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1"/>
    </row>
    <row r="12" spans="1:20" ht="15" thickBot="1">
      <c r="A12" s="99" t="s">
        <v>49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1"/>
    </row>
    <row r="13" spans="1:20" ht="40.200000000000003" thickBot="1">
      <c r="A13" s="50">
        <v>1</v>
      </c>
      <c r="B13" s="77" t="s">
        <v>40</v>
      </c>
      <c r="C13" s="52" t="s">
        <v>24</v>
      </c>
      <c r="D13" s="30" t="s">
        <v>37</v>
      </c>
      <c r="E13" s="41" t="s">
        <v>15</v>
      </c>
      <c r="F13" s="42">
        <v>0</v>
      </c>
      <c r="G13" s="43">
        <v>0</v>
      </c>
      <c r="H13" s="44">
        <v>0</v>
      </c>
      <c r="I13" s="44">
        <v>56.684739999999998</v>
      </c>
      <c r="J13" s="45">
        <v>0</v>
      </c>
      <c r="K13" s="46">
        <v>0</v>
      </c>
      <c r="L13" s="47">
        <v>0</v>
      </c>
      <c r="M13" s="44">
        <v>0</v>
      </c>
      <c r="N13" s="44">
        <v>0</v>
      </c>
      <c r="O13" s="48">
        <v>0</v>
      </c>
      <c r="P13" s="42">
        <v>0</v>
      </c>
      <c r="Q13" s="43">
        <v>0</v>
      </c>
      <c r="R13" s="44">
        <v>0</v>
      </c>
      <c r="S13" s="80">
        <v>0</v>
      </c>
      <c r="T13" s="76">
        <v>0</v>
      </c>
    </row>
    <row r="14" spans="1:20" ht="31.8" customHeight="1" thickBot="1">
      <c r="A14" s="87" t="s">
        <v>50</v>
      </c>
      <c r="B14" s="88"/>
      <c r="C14" s="88"/>
      <c r="D14" s="88"/>
      <c r="E14" s="88"/>
      <c r="F14" s="38">
        <f t="shared" ref="F14:T14" si="0">SUM(F12:F13)</f>
        <v>0</v>
      </c>
      <c r="G14" s="38">
        <f t="shared" si="0"/>
        <v>0</v>
      </c>
      <c r="H14" s="78">
        <f t="shared" si="0"/>
        <v>0</v>
      </c>
      <c r="I14" s="78">
        <f t="shared" si="0"/>
        <v>56.684739999999998</v>
      </c>
      <c r="J14" s="38">
        <f t="shared" si="0"/>
        <v>0</v>
      </c>
      <c r="K14" s="38">
        <f t="shared" si="0"/>
        <v>0</v>
      </c>
      <c r="L14" s="38">
        <f t="shared" si="0"/>
        <v>0</v>
      </c>
      <c r="M14" s="78">
        <f t="shared" si="0"/>
        <v>0</v>
      </c>
      <c r="N14" s="7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78">
        <f t="shared" si="0"/>
        <v>0</v>
      </c>
      <c r="S14" s="78">
        <f t="shared" si="0"/>
        <v>0</v>
      </c>
      <c r="T14" s="39">
        <f t="shared" si="0"/>
        <v>0</v>
      </c>
    </row>
    <row r="15" spans="1:20">
      <c r="A15" s="84" t="s">
        <v>20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6"/>
    </row>
    <row r="16" spans="1:20" ht="15" thickBot="1">
      <c r="A16" s="81" t="s">
        <v>21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3"/>
    </row>
    <row r="17" spans="1:20" ht="75" customHeight="1" thickBot="1">
      <c r="A17" s="27" t="s">
        <v>22</v>
      </c>
      <c r="B17" s="28" t="s">
        <v>18</v>
      </c>
      <c r="C17" s="29" t="s">
        <v>24</v>
      </c>
      <c r="D17" s="30" t="s">
        <v>37</v>
      </c>
      <c r="E17" s="62" t="s">
        <v>38</v>
      </c>
      <c r="F17" s="31">
        <v>0</v>
      </c>
      <c r="G17" s="32">
        <v>0</v>
      </c>
      <c r="H17" s="33">
        <v>0</v>
      </c>
      <c r="I17" s="33">
        <v>2804.5</v>
      </c>
      <c r="J17" s="34">
        <v>0</v>
      </c>
      <c r="K17" s="63">
        <v>0</v>
      </c>
      <c r="L17" s="35">
        <v>0</v>
      </c>
      <c r="M17" s="33">
        <v>0</v>
      </c>
      <c r="N17" s="33">
        <v>2534.4657000000002</v>
      </c>
      <c r="O17" s="65">
        <v>0</v>
      </c>
      <c r="P17" s="31">
        <v>0</v>
      </c>
      <c r="Q17" s="32">
        <v>0</v>
      </c>
      <c r="R17" s="33">
        <v>0</v>
      </c>
      <c r="S17" s="33">
        <v>1162.6892800000001</v>
      </c>
      <c r="T17" s="34">
        <v>0</v>
      </c>
    </row>
    <row r="18" spans="1:20" ht="40.200000000000003" thickBot="1">
      <c r="A18" s="6" t="s">
        <v>23</v>
      </c>
      <c r="B18" s="7" t="s">
        <v>19</v>
      </c>
      <c r="C18" s="11" t="s">
        <v>24</v>
      </c>
      <c r="D18" s="30" t="s">
        <v>37</v>
      </c>
      <c r="E18" s="62" t="s">
        <v>38</v>
      </c>
      <c r="F18" s="4">
        <v>0</v>
      </c>
      <c r="G18" s="2">
        <v>0</v>
      </c>
      <c r="H18" s="20">
        <v>0</v>
      </c>
      <c r="I18" s="20">
        <v>486.6</v>
      </c>
      <c r="J18" s="5">
        <v>0</v>
      </c>
      <c r="K18" s="64">
        <v>0</v>
      </c>
      <c r="L18" s="3">
        <v>0</v>
      </c>
      <c r="M18" s="20">
        <v>0</v>
      </c>
      <c r="N18" s="20">
        <v>292.5</v>
      </c>
      <c r="O18" s="66">
        <v>0</v>
      </c>
      <c r="P18" s="4">
        <v>0</v>
      </c>
      <c r="Q18" s="2">
        <v>0</v>
      </c>
      <c r="R18" s="20">
        <v>0</v>
      </c>
      <c r="S18" s="20">
        <v>132.5</v>
      </c>
      <c r="T18" s="5">
        <v>0</v>
      </c>
    </row>
    <row r="19" spans="1:20" ht="31.8" customHeight="1" thickBot="1">
      <c r="A19" s="87" t="s">
        <v>25</v>
      </c>
      <c r="B19" s="88"/>
      <c r="C19" s="88"/>
      <c r="D19" s="88"/>
      <c r="E19" s="88"/>
      <c r="F19" s="60">
        <v>0</v>
      </c>
      <c r="G19" s="38">
        <f t="shared" ref="G19:T19" si="1">SUM(G17:G18)</f>
        <v>0</v>
      </c>
      <c r="H19" s="78">
        <f t="shared" si="1"/>
        <v>0</v>
      </c>
      <c r="I19" s="78">
        <f t="shared" si="1"/>
        <v>3291.1</v>
      </c>
      <c r="J19" s="61">
        <f t="shared" si="1"/>
        <v>0</v>
      </c>
      <c r="K19" s="59">
        <f t="shared" si="1"/>
        <v>0</v>
      </c>
      <c r="L19" s="38">
        <f t="shared" si="1"/>
        <v>0</v>
      </c>
      <c r="M19" s="78">
        <f t="shared" si="1"/>
        <v>0</v>
      </c>
      <c r="N19" s="78">
        <f t="shared" si="1"/>
        <v>2826.9657000000002</v>
      </c>
      <c r="O19" s="67">
        <f t="shared" si="1"/>
        <v>0</v>
      </c>
      <c r="P19" s="60">
        <f t="shared" si="1"/>
        <v>0</v>
      </c>
      <c r="Q19" s="38">
        <f t="shared" si="1"/>
        <v>0</v>
      </c>
      <c r="R19" s="78">
        <f t="shared" si="1"/>
        <v>0</v>
      </c>
      <c r="S19" s="78">
        <f t="shared" si="1"/>
        <v>1295.1892800000001</v>
      </c>
      <c r="T19" s="39">
        <f t="shared" si="1"/>
        <v>0</v>
      </c>
    </row>
    <row r="20" spans="1:20" ht="31.8" customHeight="1" thickBot="1">
      <c r="A20" s="102" t="s">
        <v>26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4"/>
    </row>
    <row r="21" spans="1:20" ht="40.200000000000003" thickBot="1">
      <c r="A21" s="50" t="s">
        <v>27</v>
      </c>
      <c r="B21" s="51" t="s">
        <v>41</v>
      </c>
      <c r="C21" s="52" t="s">
        <v>24</v>
      </c>
      <c r="D21" s="53" t="s">
        <v>37</v>
      </c>
      <c r="E21" s="62" t="s">
        <v>38</v>
      </c>
      <c r="F21" s="54">
        <v>0</v>
      </c>
      <c r="G21" s="55">
        <v>0</v>
      </c>
      <c r="H21" s="56">
        <v>0</v>
      </c>
      <c r="I21" s="56">
        <v>249</v>
      </c>
      <c r="J21" s="57">
        <v>0</v>
      </c>
      <c r="K21" s="58">
        <v>0</v>
      </c>
      <c r="L21" s="55">
        <v>0</v>
      </c>
      <c r="M21" s="56">
        <v>0</v>
      </c>
      <c r="N21" s="56">
        <v>102.8</v>
      </c>
      <c r="O21" s="68">
        <v>0</v>
      </c>
      <c r="P21" s="54">
        <v>0</v>
      </c>
      <c r="Q21" s="55">
        <v>0</v>
      </c>
      <c r="R21" s="56">
        <v>0</v>
      </c>
      <c r="S21" s="56">
        <v>0</v>
      </c>
      <c r="T21" s="57">
        <v>0</v>
      </c>
    </row>
    <row r="22" spans="1:20" ht="31.8" customHeight="1" thickBot="1">
      <c r="A22" s="87" t="s">
        <v>28</v>
      </c>
      <c r="B22" s="88"/>
      <c r="C22" s="88"/>
      <c r="D22" s="88"/>
      <c r="E22" s="88"/>
      <c r="F22" s="60">
        <v>0</v>
      </c>
      <c r="G22" s="38">
        <f t="shared" ref="G22:T22" si="2">SUM(G21)</f>
        <v>0</v>
      </c>
      <c r="H22" s="78">
        <f t="shared" si="2"/>
        <v>0</v>
      </c>
      <c r="I22" s="78">
        <f t="shared" si="2"/>
        <v>249</v>
      </c>
      <c r="J22" s="61">
        <f t="shared" si="2"/>
        <v>0</v>
      </c>
      <c r="K22" s="59">
        <f t="shared" si="2"/>
        <v>0</v>
      </c>
      <c r="L22" s="38">
        <f t="shared" si="2"/>
        <v>0</v>
      </c>
      <c r="M22" s="78">
        <f t="shared" si="2"/>
        <v>0</v>
      </c>
      <c r="N22" s="78">
        <f t="shared" si="2"/>
        <v>102.8</v>
      </c>
      <c r="O22" s="67">
        <f t="shared" si="2"/>
        <v>0</v>
      </c>
      <c r="P22" s="60">
        <f t="shared" si="2"/>
        <v>0</v>
      </c>
      <c r="Q22" s="38">
        <f t="shared" si="2"/>
        <v>0</v>
      </c>
      <c r="R22" s="78">
        <f t="shared" si="2"/>
        <v>0</v>
      </c>
      <c r="S22" s="78">
        <f t="shared" si="2"/>
        <v>0</v>
      </c>
      <c r="T22" s="39">
        <f t="shared" si="2"/>
        <v>0</v>
      </c>
    </row>
    <row r="23" spans="1:20" ht="31.8" customHeight="1" thickBot="1">
      <c r="A23" s="81" t="s">
        <v>44</v>
      </c>
      <c r="B23" s="82"/>
      <c r="C23" s="82"/>
      <c r="D23" s="82"/>
      <c r="E23" s="82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/>
    </row>
    <row r="24" spans="1:20" ht="40.200000000000003" thickBot="1">
      <c r="A24" s="27" t="s">
        <v>29</v>
      </c>
      <c r="B24" s="40" t="s">
        <v>42</v>
      </c>
      <c r="C24" s="29" t="s">
        <v>24</v>
      </c>
      <c r="D24" s="30" t="s">
        <v>37</v>
      </c>
      <c r="E24" s="62" t="s">
        <v>38</v>
      </c>
      <c r="F24" s="42">
        <v>0</v>
      </c>
      <c r="G24" s="43">
        <v>0</v>
      </c>
      <c r="H24" s="44">
        <v>0</v>
      </c>
      <c r="I24" s="44">
        <v>265.60000000000002</v>
      </c>
      <c r="J24" s="45">
        <v>0</v>
      </c>
      <c r="K24" s="69">
        <v>0</v>
      </c>
      <c r="L24" s="47">
        <v>0</v>
      </c>
      <c r="M24" s="44">
        <v>0</v>
      </c>
      <c r="N24" s="44">
        <v>284.5</v>
      </c>
      <c r="O24" s="73">
        <v>0</v>
      </c>
      <c r="P24" s="42">
        <v>0</v>
      </c>
      <c r="Q24" s="43">
        <v>0</v>
      </c>
      <c r="R24" s="44">
        <v>0</v>
      </c>
      <c r="S24" s="44">
        <v>72.802120000000002</v>
      </c>
      <c r="T24" s="45">
        <v>0</v>
      </c>
    </row>
    <row r="25" spans="1:20" ht="119.4" thickBot="1">
      <c r="A25" s="36" t="s">
        <v>30</v>
      </c>
      <c r="B25" s="49" t="s">
        <v>32</v>
      </c>
      <c r="C25" s="37" t="s">
        <v>24</v>
      </c>
      <c r="D25" s="30" t="s">
        <v>37</v>
      </c>
      <c r="E25" s="62" t="s">
        <v>38</v>
      </c>
      <c r="F25" s="71">
        <v>0</v>
      </c>
      <c r="G25" s="21">
        <v>0</v>
      </c>
      <c r="H25" s="22">
        <v>0</v>
      </c>
      <c r="I25" s="22">
        <v>4648.5</v>
      </c>
      <c r="J25" s="72">
        <v>0</v>
      </c>
      <c r="K25" s="70">
        <v>0</v>
      </c>
      <c r="L25" s="23">
        <v>0</v>
      </c>
      <c r="M25" s="24">
        <v>0</v>
      </c>
      <c r="N25" s="24">
        <v>4415.5076300000001</v>
      </c>
      <c r="O25" s="74">
        <v>0</v>
      </c>
      <c r="P25" s="71">
        <v>0</v>
      </c>
      <c r="Q25" s="25">
        <v>0</v>
      </c>
      <c r="R25" s="24">
        <v>0</v>
      </c>
      <c r="S25" s="24">
        <v>1806.34718</v>
      </c>
      <c r="T25" s="26">
        <v>0</v>
      </c>
    </row>
    <row r="26" spans="1:20" ht="53.4" thickBot="1">
      <c r="A26" s="36" t="s">
        <v>45</v>
      </c>
      <c r="B26" s="49" t="s">
        <v>18</v>
      </c>
      <c r="C26" s="37" t="s">
        <v>24</v>
      </c>
      <c r="D26" s="30" t="s">
        <v>37</v>
      </c>
      <c r="E26" s="62" t="s">
        <v>38</v>
      </c>
      <c r="F26" s="71">
        <v>0</v>
      </c>
      <c r="G26" s="21">
        <v>0</v>
      </c>
      <c r="H26" s="22">
        <v>0</v>
      </c>
      <c r="I26" s="22">
        <v>1735.9</v>
      </c>
      <c r="J26" s="72">
        <v>0</v>
      </c>
      <c r="K26" s="70">
        <v>0</v>
      </c>
      <c r="L26" s="23">
        <v>0</v>
      </c>
      <c r="M26" s="24">
        <v>0</v>
      </c>
      <c r="N26" s="24">
        <v>1116.2739999999999</v>
      </c>
      <c r="O26" s="74">
        <v>0</v>
      </c>
      <c r="P26" s="71">
        <v>0</v>
      </c>
      <c r="Q26" s="25">
        <v>0</v>
      </c>
      <c r="R26" s="24">
        <v>0</v>
      </c>
      <c r="S26" s="24">
        <v>534.77828999999997</v>
      </c>
      <c r="T26" s="26">
        <v>0</v>
      </c>
    </row>
    <row r="27" spans="1:20" ht="40.200000000000003" thickBot="1">
      <c r="A27" s="36" t="s">
        <v>46</v>
      </c>
      <c r="B27" s="49" t="s">
        <v>40</v>
      </c>
      <c r="C27" s="37" t="s">
        <v>24</v>
      </c>
      <c r="D27" s="30" t="s">
        <v>37</v>
      </c>
      <c r="E27" s="62" t="s">
        <v>38</v>
      </c>
      <c r="F27" s="71">
        <v>0</v>
      </c>
      <c r="G27" s="21">
        <v>0</v>
      </c>
      <c r="H27" s="22">
        <v>0</v>
      </c>
      <c r="I27" s="22">
        <v>265.89999999999998</v>
      </c>
      <c r="J27" s="72">
        <v>0</v>
      </c>
      <c r="K27" s="70">
        <v>0</v>
      </c>
      <c r="L27" s="23">
        <v>0</v>
      </c>
      <c r="M27" s="24">
        <v>0</v>
      </c>
      <c r="N27" s="24">
        <v>62.504750000000001</v>
      </c>
      <c r="O27" s="74">
        <v>0</v>
      </c>
      <c r="P27" s="71">
        <v>0</v>
      </c>
      <c r="Q27" s="25">
        <v>0</v>
      </c>
      <c r="R27" s="24">
        <v>0</v>
      </c>
      <c r="S27" s="24">
        <v>0</v>
      </c>
      <c r="T27" s="26">
        <v>0</v>
      </c>
    </row>
    <row r="28" spans="1:20" ht="31.8" customHeight="1" thickBot="1">
      <c r="A28" s="87" t="s">
        <v>33</v>
      </c>
      <c r="B28" s="88"/>
      <c r="C28" s="88"/>
      <c r="D28" s="88"/>
      <c r="E28" s="88"/>
      <c r="F28" s="60">
        <f t="shared" ref="F28:T28" si="3">SUM(F24:F25)</f>
        <v>0</v>
      </c>
      <c r="G28" s="38">
        <f t="shared" si="3"/>
        <v>0</v>
      </c>
      <c r="H28" s="78">
        <f>SUM(H24:H26)</f>
        <v>0</v>
      </c>
      <c r="I28" s="78">
        <f>SUM(I24:I27)</f>
        <v>6915.9</v>
      </c>
      <c r="J28" s="61">
        <f t="shared" si="3"/>
        <v>0</v>
      </c>
      <c r="K28" s="59">
        <f t="shared" si="3"/>
        <v>0</v>
      </c>
      <c r="L28" s="38">
        <f t="shared" si="3"/>
        <v>0</v>
      </c>
      <c r="M28" s="78">
        <f>SUM(M24:M26)</f>
        <v>0</v>
      </c>
      <c r="N28" s="78">
        <f>SUM(N24:N27)</f>
        <v>5878.7863799999996</v>
      </c>
      <c r="O28" s="67">
        <f t="shared" si="3"/>
        <v>0</v>
      </c>
      <c r="P28" s="60">
        <f t="shared" si="3"/>
        <v>0</v>
      </c>
      <c r="Q28" s="38">
        <f t="shared" si="3"/>
        <v>0</v>
      </c>
      <c r="R28" s="78">
        <f>SUM(R24:R26)</f>
        <v>0</v>
      </c>
      <c r="S28" s="78">
        <f>SUM(S24:S27)</f>
        <v>2413.9275900000002</v>
      </c>
      <c r="T28" s="39">
        <f t="shared" si="3"/>
        <v>0</v>
      </c>
    </row>
    <row r="29" spans="1:20" ht="31.8" customHeight="1" thickBot="1">
      <c r="A29" s="81" t="s">
        <v>43</v>
      </c>
      <c r="B29" s="82"/>
      <c r="C29" s="82"/>
      <c r="D29" s="82"/>
      <c r="E29" s="82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/>
    </row>
    <row r="30" spans="1:20" ht="40.200000000000003" thickBot="1">
      <c r="A30" s="27" t="s">
        <v>31</v>
      </c>
      <c r="B30" s="40" t="s">
        <v>42</v>
      </c>
      <c r="C30" s="29" t="s">
        <v>24</v>
      </c>
      <c r="D30" s="30" t="s">
        <v>37</v>
      </c>
      <c r="E30" s="62" t="s">
        <v>38</v>
      </c>
      <c r="F30" s="42">
        <v>0</v>
      </c>
      <c r="G30" s="43">
        <v>0</v>
      </c>
      <c r="H30" s="44">
        <v>0</v>
      </c>
      <c r="I30" s="44">
        <v>170.3</v>
      </c>
      <c r="J30" s="45">
        <v>0</v>
      </c>
      <c r="K30" s="69">
        <v>0</v>
      </c>
      <c r="L30" s="47">
        <v>0</v>
      </c>
      <c r="M30" s="44">
        <v>0</v>
      </c>
      <c r="N30" s="44">
        <v>69.336799999999997</v>
      </c>
      <c r="O30" s="73">
        <v>0</v>
      </c>
      <c r="P30" s="42">
        <v>0</v>
      </c>
      <c r="Q30" s="43">
        <v>0</v>
      </c>
      <c r="R30" s="44">
        <v>0</v>
      </c>
      <c r="S30" s="44">
        <v>20.80104</v>
      </c>
      <c r="T30" s="45">
        <v>0</v>
      </c>
    </row>
    <row r="31" spans="1:20" ht="31.8" customHeight="1" thickBot="1">
      <c r="A31" s="87" t="s">
        <v>47</v>
      </c>
      <c r="B31" s="88"/>
      <c r="C31" s="88"/>
      <c r="D31" s="88"/>
      <c r="E31" s="88"/>
      <c r="F31" s="60">
        <f t="shared" ref="F31:T31" si="4">SUM(F27:F28)</f>
        <v>0</v>
      </c>
      <c r="G31" s="38">
        <f t="shared" si="4"/>
        <v>0</v>
      </c>
      <c r="H31" s="78">
        <f>SUM(H27:H29)</f>
        <v>0</v>
      </c>
      <c r="I31" s="78">
        <f>I30</f>
        <v>170.3</v>
      </c>
      <c r="J31" s="61">
        <f t="shared" si="4"/>
        <v>0</v>
      </c>
      <c r="K31" s="59">
        <f t="shared" si="4"/>
        <v>0</v>
      </c>
      <c r="L31" s="38">
        <f t="shared" si="4"/>
        <v>0</v>
      </c>
      <c r="M31" s="78">
        <f>SUM(M27:M29)</f>
        <v>0</v>
      </c>
      <c r="N31" s="78">
        <f>SUM(N30)</f>
        <v>69.336799999999997</v>
      </c>
      <c r="O31" s="67">
        <f t="shared" si="4"/>
        <v>0</v>
      </c>
      <c r="P31" s="60">
        <f t="shared" si="4"/>
        <v>0</v>
      </c>
      <c r="Q31" s="38">
        <f t="shared" si="4"/>
        <v>0</v>
      </c>
      <c r="R31" s="78">
        <f>SUM(R27:R29)</f>
        <v>0</v>
      </c>
      <c r="S31" s="78">
        <f>S30</f>
        <v>20.80104</v>
      </c>
      <c r="T31" s="39">
        <f t="shared" si="4"/>
        <v>0</v>
      </c>
    </row>
    <row r="32" spans="1:20" ht="28.8" customHeight="1" thickBot="1">
      <c r="A32" s="107" t="s">
        <v>34</v>
      </c>
      <c r="B32" s="108"/>
      <c r="C32" s="108"/>
      <c r="D32" s="108"/>
      <c r="E32" s="109"/>
      <c r="F32" s="75">
        <f>F19+F22+F28+F31</f>
        <v>0</v>
      </c>
      <c r="G32" s="75">
        <f t="shared" ref="G32:I32" si="5">G19+G22+G28+G31</f>
        <v>0</v>
      </c>
      <c r="H32" s="75">
        <f t="shared" si="5"/>
        <v>0</v>
      </c>
      <c r="I32" s="79">
        <f t="shared" si="5"/>
        <v>10626.3</v>
      </c>
      <c r="J32" s="75">
        <f>J19+J22+J28+J31</f>
        <v>0</v>
      </c>
      <c r="K32" s="75">
        <f t="shared" ref="K32:L32" si="6">K19+K22+K28+K31</f>
        <v>0</v>
      </c>
      <c r="L32" s="75">
        <f t="shared" si="6"/>
        <v>0</v>
      </c>
      <c r="M32" s="75">
        <f>M19+M22+M28+M31</f>
        <v>0</v>
      </c>
      <c r="N32" s="79">
        <f>N19+N22+N28+N31</f>
        <v>8877.8888799999986</v>
      </c>
      <c r="O32" s="75">
        <f t="shared" ref="O32" si="7">O19+O22+O28+O31</f>
        <v>0</v>
      </c>
      <c r="P32" s="75">
        <f t="shared" ref="P32" si="8">P19+P22+P28+P31</f>
        <v>0</v>
      </c>
      <c r="Q32" s="75">
        <f t="shared" ref="Q32" si="9">Q19+Q22+Q28+Q31</f>
        <v>0</v>
      </c>
      <c r="R32" s="75">
        <f t="shared" ref="R32" si="10">R19+R22+R28+R31</f>
        <v>0</v>
      </c>
      <c r="S32" s="79">
        <f t="shared" ref="S32" si="11">S19+S22+S28+S31</f>
        <v>3729.9179100000001</v>
      </c>
      <c r="T32" s="75">
        <f t="shared" ref="T32" si="12">T19+T22+T28+T31</f>
        <v>0</v>
      </c>
    </row>
    <row r="33" spans="1:20" ht="31.8" customHeight="1" thickBot="1">
      <c r="A33" s="105" t="s">
        <v>35</v>
      </c>
      <c r="B33" s="106"/>
      <c r="C33" s="106"/>
      <c r="D33" s="106"/>
      <c r="E33" s="106"/>
      <c r="F33" s="38">
        <f>F32+F14</f>
        <v>0</v>
      </c>
      <c r="G33" s="38">
        <f t="shared" ref="G33:P33" si="13">G32+G14</f>
        <v>0</v>
      </c>
      <c r="H33" s="38">
        <f t="shared" si="13"/>
        <v>0</v>
      </c>
      <c r="I33" s="78">
        <f t="shared" si="13"/>
        <v>10682.98474</v>
      </c>
      <c r="J33" s="38">
        <f t="shared" si="13"/>
        <v>0</v>
      </c>
      <c r="K33" s="38">
        <f t="shared" si="13"/>
        <v>0</v>
      </c>
      <c r="L33" s="38">
        <f t="shared" si="13"/>
        <v>0</v>
      </c>
      <c r="M33" s="38">
        <f t="shared" si="13"/>
        <v>0</v>
      </c>
      <c r="N33" s="78">
        <f t="shared" si="13"/>
        <v>8877.8888799999986</v>
      </c>
      <c r="O33" s="38">
        <f t="shared" si="13"/>
        <v>0</v>
      </c>
      <c r="P33" s="38">
        <f t="shared" si="13"/>
        <v>0</v>
      </c>
      <c r="Q33" s="38">
        <f>Q32+Q14</f>
        <v>0</v>
      </c>
      <c r="R33" s="38">
        <f t="shared" ref="R33" si="14">R32+R14</f>
        <v>0</v>
      </c>
      <c r="S33" s="78">
        <f t="shared" ref="S33" si="15">S32+S14</f>
        <v>3729.9179100000001</v>
      </c>
      <c r="T33" s="38">
        <f t="shared" ref="T33" si="16">T32+T14</f>
        <v>0</v>
      </c>
    </row>
    <row r="34" spans="1:20">
      <c r="F34" t="s">
        <v>12</v>
      </c>
    </row>
  </sheetData>
  <mergeCells count="24">
    <mergeCell ref="A20:T20"/>
    <mergeCell ref="A22:E22"/>
    <mergeCell ref="A23:T23"/>
    <mergeCell ref="A33:E33"/>
    <mergeCell ref="A28:E28"/>
    <mergeCell ref="A32:E32"/>
    <mergeCell ref="A29:T29"/>
    <mergeCell ref="A31:E31"/>
    <mergeCell ref="A16:T16"/>
    <mergeCell ref="A15:T15"/>
    <mergeCell ref="A19:E19"/>
    <mergeCell ref="O1:T1"/>
    <mergeCell ref="K8:O8"/>
    <mergeCell ref="P8:T8"/>
    <mergeCell ref="A2:T2"/>
    <mergeCell ref="A8:A9"/>
    <mergeCell ref="B8:B9"/>
    <mergeCell ref="C8:C9"/>
    <mergeCell ref="D8:D9"/>
    <mergeCell ref="E8:E9"/>
    <mergeCell ref="F8:J8"/>
    <mergeCell ref="A11:T11"/>
    <mergeCell ref="A12:T12"/>
    <mergeCell ref="A14:E1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kumi23</cp:lastModifiedBy>
  <cp:lastPrinted>2024-07-11T12:09:01Z</cp:lastPrinted>
  <dcterms:created xsi:type="dcterms:W3CDTF">2022-02-09T06:37:04Z</dcterms:created>
  <dcterms:modified xsi:type="dcterms:W3CDTF">2024-07-11T12:09:08Z</dcterms:modified>
</cp:coreProperties>
</file>