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3256" windowHeight="12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20" i="1"/>
  <c r="T32"/>
  <c r="P32"/>
  <c r="M37"/>
  <c r="L37"/>
  <c r="K37"/>
  <c r="J37"/>
  <c r="M32"/>
  <c r="L32"/>
  <c r="K32"/>
  <c r="J32"/>
  <c r="M27"/>
  <c r="L27"/>
  <c r="K27"/>
  <c r="J27"/>
  <c r="M23"/>
  <c r="L23"/>
  <c r="K23"/>
  <c r="M14"/>
  <c r="M20" s="1"/>
  <c r="L14"/>
  <c r="L20" s="1"/>
  <c r="K14"/>
  <c r="K20" s="1"/>
  <c r="J14"/>
  <c r="H32"/>
  <c r="I20"/>
  <c r="H20"/>
  <c r="P20"/>
  <c r="T20"/>
  <c r="S20"/>
  <c r="O20"/>
  <c r="G20"/>
  <c r="J33" l="1"/>
  <c r="J38" s="1"/>
  <c r="K33"/>
  <c r="K38" s="1"/>
  <c r="M33"/>
  <c r="M38"/>
  <c r="L33"/>
  <c r="L38" s="1"/>
  <c r="U37"/>
  <c r="T37"/>
  <c r="S37"/>
  <c r="R37"/>
  <c r="Q37"/>
  <c r="P37"/>
  <c r="O37"/>
  <c r="N37"/>
  <c r="I37"/>
  <c r="H37"/>
  <c r="G37"/>
  <c r="F37"/>
  <c r="U32"/>
  <c r="S32"/>
  <c r="R32"/>
  <c r="Q32"/>
  <c r="O32"/>
  <c r="N32"/>
  <c r="I32"/>
  <c r="G32"/>
  <c r="F32"/>
  <c r="U27"/>
  <c r="T27"/>
  <c r="S27"/>
  <c r="R27"/>
  <c r="Q27"/>
  <c r="P27"/>
  <c r="O27"/>
  <c r="N27"/>
  <c r="I27"/>
  <c r="H27"/>
  <c r="G27"/>
  <c r="F27"/>
  <c r="U23"/>
  <c r="T23"/>
  <c r="S23"/>
  <c r="R23"/>
  <c r="Q23"/>
  <c r="P23"/>
  <c r="O23"/>
  <c r="N23"/>
  <c r="I23"/>
  <c r="H23"/>
  <c r="G23"/>
  <c r="R20"/>
  <c r="Q20"/>
  <c r="N20"/>
  <c r="R33" l="1"/>
  <c r="R38" s="1"/>
  <c r="T33"/>
  <c r="T38" s="1"/>
  <c r="O33"/>
  <c r="O38" s="1"/>
  <c r="H33"/>
  <c r="H38" s="1"/>
  <c r="U33"/>
  <c r="U38" s="1"/>
  <c r="P33"/>
  <c r="P38" s="1"/>
  <c r="F33"/>
  <c r="F38" s="1"/>
  <c r="N33"/>
  <c r="N38" s="1"/>
  <c r="Q33"/>
  <c r="Q38" s="1"/>
  <c r="I33"/>
  <c r="I38" s="1"/>
  <c r="G33"/>
  <c r="G38" s="1"/>
  <c r="S33"/>
  <c r="S38" s="1"/>
</calcChain>
</file>

<file path=xl/sharedStrings.xml><?xml version="1.0" encoding="utf-8"?>
<sst xmlns="http://schemas.openxmlformats.org/spreadsheetml/2006/main" count="110" uniqueCount="64">
  <si>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</si>
  <si>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</si>
  <si>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</si>
  <si>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</si>
  <si>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</si>
  <si>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</si>
  <si>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</si>
  <si>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</si>
  <si>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</si>
  <si>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</si>
  <si>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</si>
  <si>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</si>
  <si>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</si>
  <si>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</si>
  <si>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Наименование муниципальной программы: Управление муниципальным имуществом и земельными ресурсами муниципального образования Сланцевский муниципальный район» на период 2023-2027гг.</t>
  </si>
  <si>
    <t>4 квартал 2023</t>
  </si>
  <si>
    <t>Таблица 1</t>
  </si>
  <si>
    <t>Ответственный исполнитель: Комитет по управлению муниципальным имуществом и земельными ресурсами администрации муниципального образования Сланцевский муниципальный район Ленинградской области</t>
  </si>
  <si>
    <t>Исполнение органами местного самоуправления отдельных государственных полномочий Ленинградской области в сфере жилищных отношений</t>
  </si>
  <si>
    <t>Обеспечение функций органов местного самоуправления и их структурных подразделений</t>
  </si>
  <si>
    <t>Профессиональная подготовка, переподготовка и повышение квалификации</t>
  </si>
  <si>
    <t>Содержание и обслуживание объектов муниципального имущества</t>
  </si>
  <si>
    <t>Управление муниципальным имуществом</t>
  </si>
  <si>
    <t>Управление муниципальным имуществом в рамках выполнения функций органов местного самоуправления в области жилищного хозяйства</t>
  </si>
  <si>
    <t>Расходы на мероприятия по землеустройству и землепользованию</t>
  </si>
  <si>
    <t>Комплексы процессных мероприятий</t>
  </si>
  <si>
    <t>1. Комплекс процессных мероприятий "Муниципальное управление"</t>
  </si>
  <si>
    <t>1.1.</t>
  </si>
  <si>
    <t>1.2.</t>
  </si>
  <si>
    <t>1.3.</t>
  </si>
  <si>
    <t>1.4.</t>
  </si>
  <si>
    <t>КУМИ Сланцевского района</t>
  </si>
  <si>
    <t>Итого по комплексу процессных мероприятий "Муниципальное управление"</t>
  </si>
  <si>
    <t>2. Комплекс процессных мероприятий "Землеустройство и землепользование"</t>
  </si>
  <si>
    <t>2.1.</t>
  </si>
  <si>
    <t>Итого по комплексу процессных мероприятий "Землеустройство и землепользование"</t>
  </si>
  <si>
    <t>3. Комплекс процессных мероприятий "Управление муниципальным имуществом и его содержание"</t>
  </si>
  <si>
    <t>3.1.</t>
  </si>
  <si>
    <t>3.2.</t>
  </si>
  <si>
    <t>Итого по комплексу процессных мероприятий "Управление муниципальным имуществом и его содержание"</t>
  </si>
  <si>
    <t>4. Комплекс процессных мероприятий "Обеспечение устойчивого функционирования жилищного хозяйства"</t>
  </si>
  <si>
    <t>4.1.</t>
  </si>
  <si>
    <t>4.2.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</si>
  <si>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</si>
  <si>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>Итого по комплексу процессных мероприятий "Обеспечение устойчивого функционирования жилищного хозяйства"</t>
  </si>
  <si>
    <t>Итого по комплексам процессных мероприятий</t>
  </si>
  <si>
    <t>Проведение комплексных кадастровых работ</t>
  </si>
  <si>
    <t>ВСЕГО по Программе</t>
  </si>
  <si>
    <t>1 квартал 2024</t>
  </si>
  <si>
    <t>4 квартал 2024</t>
  </si>
  <si>
    <t>1.5.</t>
  </si>
  <si>
    <t>4.3.</t>
  </si>
  <si>
    <t>Содержание и обслуживание объектов муниципального имущества в рамках выполнения функций органов местного самоуправления в области жилищного хозяйства</t>
  </si>
  <si>
    <t>Отраслевые проекты</t>
  </si>
  <si>
    <t>Отраслевой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</si>
  <si>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Итого на Отраслевой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</si>
  <si>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Отчетный период: январь - декабрь 2024 года</t>
  </si>
  <si>
    <t>Поощрение муниципальных управленческих команд за достижение показателей эффективности деятельности ОМСУ</t>
  </si>
  <si>
    <t xml:space="preserve">Исполнение органами местного самоуправления отдельных полномочий органов самоуправления поселений по контролю в сфере жилищного хозяйства </t>
  </si>
  <si>
    <t>1.6.</t>
  </si>
  <si>
    <t>Расходы за счет гранта за достижение наилучших значений показателей эффективности ОМСУ</t>
  </si>
  <si>
    <t>3 квартал 2024</t>
  </si>
  <si>
    <t xml:space="preserve">Утвержденный постановлением администрации 
(с последними изменениями)
</t>
  </si>
  <si>
    <t>Утвержденный решением о бюджете МО</t>
  </si>
</sst>
</file>

<file path=xl/styles.xml><?xml version="1.0" encoding="utf-8"?>
<styleSheet xmlns="http://schemas.openxmlformats.org/spreadsheetml/2006/main">
  <numFmts count="1">
    <numFmt numFmtId="164" formatCode="#,##0.0000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/>
    <xf numFmtId="164" fontId="1" fillId="0" borderId="5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164" fontId="1" fillId="0" borderId="16" xfId="0" applyNumberFormat="1" applyFont="1" applyBorder="1"/>
    <xf numFmtId="164" fontId="1" fillId="2" borderId="10" xfId="0" applyNumberFormat="1" applyFont="1" applyFill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2" borderId="9" xfId="0" applyNumberFormat="1" applyFont="1" applyFill="1" applyBorder="1" applyAlignment="1">
      <alignment vertical="top" wrapText="1"/>
    </xf>
    <xf numFmtId="164" fontId="1" fillId="2" borderId="8" xfId="0" applyNumberFormat="1" applyFont="1" applyFill="1" applyBorder="1" applyAlignment="1">
      <alignment vertical="top" wrapText="1"/>
    </xf>
    <xf numFmtId="164" fontId="4" fillId="0" borderId="18" xfId="0" applyNumberFormat="1" applyFont="1" applyBorder="1" applyAlignment="1">
      <alignment vertical="top" wrapText="1"/>
    </xf>
    <xf numFmtId="164" fontId="4" fillId="0" borderId="28" xfId="0" applyNumberFormat="1" applyFont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0" fontId="1" fillId="0" borderId="8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1" fillId="0" borderId="17" xfId="0" applyNumberFormat="1" applyFont="1" applyBorder="1" applyAlignment="1">
      <alignment vertical="top" wrapText="1"/>
    </xf>
    <xf numFmtId="164" fontId="1" fillId="0" borderId="18" xfId="0" applyNumberFormat="1" applyFont="1" applyBorder="1" applyAlignment="1">
      <alignment vertical="top" wrapText="1"/>
    </xf>
    <xf numFmtId="164" fontId="1" fillId="0" borderId="19" xfId="0" applyNumberFormat="1" applyFont="1" applyBorder="1" applyAlignment="1">
      <alignment vertical="top" wrapText="1"/>
    </xf>
    <xf numFmtId="164" fontId="1" fillId="2" borderId="18" xfId="0" applyNumberFormat="1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4" fillId="0" borderId="43" xfId="0" applyNumberFormat="1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4" fillId="0" borderId="19" xfId="0" applyNumberFormat="1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164" fontId="1" fillId="2" borderId="46" xfId="0" applyNumberFormat="1" applyFont="1" applyFill="1" applyBorder="1" applyAlignment="1">
      <alignment vertical="top" wrapText="1"/>
    </xf>
    <xf numFmtId="164" fontId="1" fillId="2" borderId="31" xfId="0" applyNumberFormat="1" applyFont="1" applyFill="1" applyBorder="1" applyAlignment="1">
      <alignment vertical="top" wrapText="1"/>
    </xf>
    <xf numFmtId="164" fontId="1" fillId="2" borderId="47" xfId="0" applyNumberFormat="1" applyFont="1" applyFill="1" applyBorder="1" applyAlignment="1">
      <alignment vertical="top" wrapText="1"/>
    </xf>
    <xf numFmtId="164" fontId="1" fillId="2" borderId="44" xfId="0" applyNumberFormat="1" applyFont="1" applyFill="1" applyBorder="1" applyAlignment="1">
      <alignment vertical="top" wrapText="1"/>
    </xf>
    <xf numFmtId="164" fontId="1" fillId="2" borderId="32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164" fontId="4" fillId="0" borderId="42" xfId="0" applyNumberFormat="1" applyFont="1" applyBorder="1" applyAlignment="1">
      <alignment vertical="top" wrapText="1"/>
    </xf>
    <xf numFmtId="164" fontId="1" fillId="2" borderId="42" xfId="0" applyNumberFormat="1" applyFont="1" applyFill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vertical="top" wrapText="1"/>
    </xf>
    <xf numFmtId="164" fontId="4" fillId="0" borderId="48" xfId="0" applyNumberFormat="1" applyFont="1" applyBorder="1" applyAlignment="1">
      <alignment vertical="top" wrapText="1"/>
    </xf>
    <xf numFmtId="164" fontId="1" fillId="2" borderId="43" xfId="0" applyNumberFormat="1" applyFont="1" applyFill="1" applyBorder="1"/>
    <xf numFmtId="164" fontId="1" fillId="2" borderId="16" xfId="0" applyNumberFormat="1" applyFont="1" applyFill="1" applyBorder="1"/>
    <xf numFmtId="164" fontId="1" fillId="0" borderId="37" xfId="0" applyNumberFormat="1" applyFont="1" applyBorder="1"/>
    <xf numFmtId="164" fontId="1" fillId="0" borderId="39" xfId="0" applyNumberFormat="1" applyFont="1" applyBorder="1"/>
    <xf numFmtId="164" fontId="1" fillId="2" borderId="42" xfId="0" applyNumberFormat="1" applyFont="1" applyFill="1" applyBorder="1"/>
    <xf numFmtId="164" fontId="1" fillId="2" borderId="15" xfId="0" applyNumberFormat="1" applyFont="1" applyFill="1" applyBorder="1"/>
    <xf numFmtId="164" fontId="5" fillId="0" borderId="17" xfId="0" applyNumberFormat="1" applyFont="1" applyBorder="1"/>
    <xf numFmtId="164" fontId="5" fillId="0" borderId="43" xfId="0" applyNumberFormat="1" applyFont="1" applyBorder="1"/>
    <xf numFmtId="164" fontId="5" fillId="0" borderId="28" xfId="0" applyNumberFormat="1" applyFont="1" applyBorder="1"/>
    <xf numFmtId="164" fontId="1" fillId="0" borderId="48" xfId="0" applyNumberFormat="1" applyFont="1" applyBorder="1"/>
    <xf numFmtId="0" fontId="1" fillId="0" borderId="40" xfId="0" applyFont="1" applyFill="1" applyBorder="1" applyAlignment="1">
      <alignment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wrapText="1"/>
    </xf>
    <xf numFmtId="0" fontId="2" fillId="0" borderId="42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164" fontId="1" fillId="0" borderId="44" xfId="0" applyNumberFormat="1" applyFont="1" applyBorder="1" applyAlignment="1">
      <alignment vertical="top" wrapText="1"/>
    </xf>
    <xf numFmtId="164" fontId="1" fillId="0" borderId="32" xfId="0" applyNumberFormat="1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5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6" fillId="0" borderId="38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39" xfId="0" applyFont="1" applyFill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"/>
  <sheetViews>
    <sheetView tabSelected="1" topLeftCell="D34" workbookViewId="0">
      <selection activeCell="R38" sqref="R38:U38"/>
    </sheetView>
  </sheetViews>
  <sheetFormatPr defaultRowHeight="14.4"/>
  <cols>
    <col min="1" max="1" width="3.88671875" customWidth="1"/>
    <col min="2" max="2" width="20.6640625" customWidth="1"/>
    <col min="3" max="3" width="14.6640625" customWidth="1"/>
    <col min="6" max="6" width="11.6640625" customWidth="1"/>
    <col min="7" max="7" width="10.44140625" customWidth="1"/>
    <col min="8" max="8" width="12.109375" customWidth="1"/>
    <col min="9" max="9" width="10" customWidth="1"/>
    <col min="10" max="10" width="11.6640625" customWidth="1"/>
    <col min="11" max="11" width="10.5546875" customWidth="1"/>
    <col min="12" max="12" width="11.88671875" customWidth="1"/>
    <col min="13" max="13" width="9.33203125" customWidth="1"/>
    <col min="14" max="14" width="11.6640625" customWidth="1"/>
    <col min="15" max="15" width="10.109375" customWidth="1"/>
    <col min="16" max="16" width="11.88671875" customWidth="1"/>
    <col min="17" max="17" width="9.6640625" customWidth="1"/>
    <col min="18" max="18" width="11.6640625" customWidth="1"/>
    <col min="19" max="19" width="10.21875" customWidth="1"/>
    <col min="20" max="20" width="12.88671875" customWidth="1"/>
    <col min="21" max="21" width="11.6640625" customWidth="1"/>
  </cols>
  <sheetData>
    <row r="1" spans="1:21" ht="45.75" customHeight="1">
      <c r="Q1" s="116" t="s">
        <v>16</v>
      </c>
      <c r="R1" s="116"/>
      <c r="S1" s="116"/>
      <c r="T1" s="116"/>
      <c r="U1" s="116"/>
    </row>
    <row r="2" spans="1:21" ht="30" customHeight="1">
      <c r="A2" s="117" t="s">
        <v>13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4" spans="1:21">
      <c r="A4" s="1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1">
      <c r="A5" s="1" t="s">
        <v>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1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1" ht="1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1" ht="22.8" customHeight="1">
      <c r="A8" s="118" t="s">
        <v>0</v>
      </c>
      <c r="B8" s="121" t="s">
        <v>1</v>
      </c>
      <c r="C8" s="124" t="s">
        <v>2</v>
      </c>
      <c r="D8" s="127" t="s">
        <v>8</v>
      </c>
      <c r="E8" s="130" t="s">
        <v>9</v>
      </c>
      <c r="F8" s="118" t="s">
        <v>10</v>
      </c>
      <c r="G8" s="133"/>
      <c r="H8" s="133"/>
      <c r="I8" s="133"/>
      <c r="J8" s="133"/>
      <c r="K8" s="133"/>
      <c r="L8" s="133"/>
      <c r="M8" s="133"/>
      <c r="N8" s="101" t="s">
        <v>11</v>
      </c>
      <c r="O8" s="102"/>
      <c r="P8" s="102"/>
      <c r="Q8" s="103"/>
      <c r="R8" s="101" t="s">
        <v>3</v>
      </c>
      <c r="S8" s="102"/>
      <c r="T8" s="102"/>
      <c r="U8" s="103"/>
    </row>
    <row r="9" spans="1:21" ht="87.75" customHeight="1">
      <c r="A9" s="119"/>
      <c r="B9" s="122"/>
      <c r="C9" s="125"/>
      <c r="D9" s="128"/>
      <c r="E9" s="131"/>
      <c r="F9" s="99" t="s">
        <v>62</v>
      </c>
      <c r="G9" s="100"/>
      <c r="H9" s="100"/>
      <c r="I9" s="134"/>
      <c r="J9" s="99" t="s">
        <v>63</v>
      </c>
      <c r="K9" s="100"/>
      <c r="L9" s="100"/>
      <c r="M9" s="100"/>
      <c r="N9" s="104"/>
      <c r="O9" s="105"/>
      <c r="P9" s="105"/>
      <c r="Q9" s="106"/>
      <c r="R9" s="104"/>
      <c r="S9" s="105"/>
      <c r="T9" s="105"/>
      <c r="U9" s="106"/>
    </row>
    <row r="10" spans="1:21" ht="27.6" thickBot="1">
      <c r="A10" s="120"/>
      <c r="B10" s="123"/>
      <c r="C10" s="126"/>
      <c r="D10" s="129"/>
      <c r="E10" s="132"/>
      <c r="F10" s="15" t="s">
        <v>5</v>
      </c>
      <c r="G10" s="16" t="s">
        <v>6</v>
      </c>
      <c r="H10" s="16" t="s">
        <v>4</v>
      </c>
      <c r="I10" s="94" t="s">
        <v>7</v>
      </c>
      <c r="J10" s="15" t="s">
        <v>5</v>
      </c>
      <c r="K10" s="16" t="s">
        <v>6</v>
      </c>
      <c r="L10" s="16" t="s">
        <v>4</v>
      </c>
      <c r="M10" s="94" t="s">
        <v>7</v>
      </c>
      <c r="N10" s="15" t="s">
        <v>5</v>
      </c>
      <c r="O10" s="16" t="s">
        <v>6</v>
      </c>
      <c r="P10" s="16" t="s">
        <v>4</v>
      </c>
      <c r="Q10" s="17" t="s">
        <v>7</v>
      </c>
      <c r="R10" s="15" t="s">
        <v>5</v>
      </c>
      <c r="S10" s="16" t="s">
        <v>6</v>
      </c>
      <c r="T10" s="16" t="s">
        <v>4</v>
      </c>
      <c r="U10" s="17" t="s">
        <v>7</v>
      </c>
    </row>
    <row r="11" spans="1:21" ht="15" thickBot="1">
      <c r="A11" s="19">
        <v>1</v>
      </c>
      <c r="B11" s="19">
        <v>2</v>
      </c>
      <c r="C11" s="20">
        <v>3</v>
      </c>
      <c r="D11" s="21">
        <v>4</v>
      </c>
      <c r="E11" s="22">
        <v>5</v>
      </c>
      <c r="F11" s="20">
        <v>6</v>
      </c>
      <c r="G11" s="21">
        <v>7</v>
      </c>
      <c r="H11" s="21">
        <v>8</v>
      </c>
      <c r="I11" s="95">
        <v>9</v>
      </c>
      <c r="J11" s="20">
        <v>10</v>
      </c>
      <c r="K11" s="21">
        <v>11</v>
      </c>
      <c r="L11" s="21">
        <v>12</v>
      </c>
      <c r="M11" s="22">
        <v>13</v>
      </c>
      <c r="N11" s="96">
        <v>14</v>
      </c>
      <c r="O11" s="21">
        <v>15</v>
      </c>
      <c r="P11" s="21">
        <v>16</v>
      </c>
      <c r="Q11" s="22">
        <v>17</v>
      </c>
      <c r="R11" s="20">
        <v>18</v>
      </c>
      <c r="S11" s="21">
        <v>19</v>
      </c>
      <c r="T11" s="21">
        <v>20</v>
      </c>
      <c r="U11" s="22">
        <v>21</v>
      </c>
    </row>
    <row r="12" spans="1:21">
      <c r="A12" s="110" t="s">
        <v>25</v>
      </c>
      <c r="B12" s="111"/>
      <c r="C12" s="111"/>
      <c r="D12" s="111"/>
      <c r="E12" s="111"/>
      <c r="F12" s="111"/>
      <c r="G12" s="111"/>
      <c r="H12" s="111"/>
      <c r="I12" s="111"/>
      <c r="J12" s="112"/>
      <c r="K12" s="112"/>
      <c r="L12" s="112"/>
      <c r="M12" s="112"/>
      <c r="N12" s="111"/>
      <c r="O12" s="111"/>
      <c r="P12" s="111"/>
      <c r="Q12" s="111"/>
      <c r="R12" s="111"/>
      <c r="S12" s="111"/>
      <c r="T12" s="111"/>
      <c r="U12" s="113"/>
    </row>
    <row r="13" spans="1:21" ht="15" thickBot="1">
      <c r="A13" s="107" t="s">
        <v>26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9"/>
    </row>
    <row r="14" spans="1:21" ht="75" customHeight="1" thickBot="1">
      <c r="A14" s="27" t="s">
        <v>27</v>
      </c>
      <c r="B14" s="28" t="s">
        <v>19</v>
      </c>
      <c r="C14" s="29" t="s">
        <v>31</v>
      </c>
      <c r="D14" s="30" t="s">
        <v>48</v>
      </c>
      <c r="E14" s="67" t="s">
        <v>49</v>
      </c>
      <c r="F14" s="31">
        <v>0</v>
      </c>
      <c r="G14" s="32">
        <v>0</v>
      </c>
      <c r="H14" s="91">
        <v>31132.6</v>
      </c>
      <c r="I14" s="97">
        <v>0</v>
      </c>
      <c r="J14" s="31">
        <f>F14</f>
        <v>0</v>
      </c>
      <c r="K14" s="32">
        <f>G14</f>
        <v>0</v>
      </c>
      <c r="L14" s="32">
        <f>H14</f>
        <v>31132.6</v>
      </c>
      <c r="M14" s="33">
        <f>I14</f>
        <v>0</v>
      </c>
      <c r="N14" s="68">
        <v>0</v>
      </c>
      <c r="O14" s="35">
        <v>0</v>
      </c>
      <c r="P14" s="35">
        <v>31104.331399999999</v>
      </c>
      <c r="Q14" s="71">
        <v>0</v>
      </c>
      <c r="R14" s="31">
        <v>0</v>
      </c>
      <c r="S14" s="32">
        <v>0</v>
      </c>
      <c r="T14" s="32">
        <v>31104.227849999999</v>
      </c>
      <c r="U14" s="33">
        <v>0</v>
      </c>
    </row>
    <row r="15" spans="1:21" ht="119.4" thickBot="1">
      <c r="A15" s="12" t="s">
        <v>28</v>
      </c>
      <c r="B15" s="13" t="s">
        <v>18</v>
      </c>
      <c r="C15" s="18" t="s">
        <v>31</v>
      </c>
      <c r="D15" s="30" t="s">
        <v>48</v>
      </c>
      <c r="E15" s="67" t="s">
        <v>49</v>
      </c>
      <c r="F15" s="6">
        <v>0</v>
      </c>
      <c r="G15" s="2">
        <v>0</v>
      </c>
      <c r="H15" s="92">
        <v>0</v>
      </c>
      <c r="I15" s="98">
        <v>0</v>
      </c>
      <c r="J15" s="6">
        <v>0</v>
      </c>
      <c r="K15" s="2">
        <v>0</v>
      </c>
      <c r="L15" s="92">
        <v>0</v>
      </c>
      <c r="M15" s="7">
        <v>0</v>
      </c>
      <c r="N15" s="69">
        <v>0</v>
      </c>
      <c r="O15" s="4">
        <v>0</v>
      </c>
      <c r="P15" s="4">
        <v>0</v>
      </c>
      <c r="Q15" s="72">
        <v>0</v>
      </c>
      <c r="R15" s="6">
        <v>0</v>
      </c>
      <c r="S15" s="2">
        <v>0</v>
      </c>
      <c r="T15" s="2">
        <v>0</v>
      </c>
      <c r="U15" s="7">
        <v>0</v>
      </c>
    </row>
    <row r="16" spans="1:21" ht="66.599999999999994" thickBot="1">
      <c r="A16" s="12" t="s">
        <v>29</v>
      </c>
      <c r="B16" s="13" t="s">
        <v>20</v>
      </c>
      <c r="C16" s="18" t="s">
        <v>31</v>
      </c>
      <c r="D16" s="30" t="s">
        <v>48</v>
      </c>
      <c r="E16" s="67" t="s">
        <v>49</v>
      </c>
      <c r="F16" s="6">
        <v>0</v>
      </c>
      <c r="G16" s="2">
        <v>0</v>
      </c>
      <c r="H16" s="92">
        <v>63</v>
      </c>
      <c r="I16" s="98">
        <v>0</v>
      </c>
      <c r="J16" s="6">
        <v>0</v>
      </c>
      <c r="K16" s="2">
        <v>0</v>
      </c>
      <c r="L16" s="92">
        <v>63</v>
      </c>
      <c r="M16" s="7">
        <v>0</v>
      </c>
      <c r="N16" s="69">
        <v>0</v>
      </c>
      <c r="O16" s="4">
        <v>0</v>
      </c>
      <c r="P16" s="4">
        <v>63</v>
      </c>
      <c r="Q16" s="72">
        <v>0</v>
      </c>
      <c r="R16" s="6">
        <v>0</v>
      </c>
      <c r="S16" s="2">
        <v>0</v>
      </c>
      <c r="T16" s="2">
        <v>63</v>
      </c>
      <c r="U16" s="7">
        <v>0</v>
      </c>
    </row>
    <row r="17" spans="1:21" ht="93" thickBot="1">
      <c r="A17" s="37" t="s">
        <v>30</v>
      </c>
      <c r="B17" s="38" t="s">
        <v>57</v>
      </c>
      <c r="C17" s="39" t="s">
        <v>31</v>
      </c>
      <c r="D17" s="30" t="s">
        <v>61</v>
      </c>
      <c r="E17" s="67" t="s">
        <v>49</v>
      </c>
      <c r="F17" s="40">
        <v>0</v>
      </c>
      <c r="G17" s="41">
        <v>672.18499999999995</v>
      </c>
      <c r="H17" s="93">
        <v>0</v>
      </c>
      <c r="I17" s="73">
        <v>0</v>
      </c>
      <c r="J17" s="40">
        <v>0</v>
      </c>
      <c r="K17" s="41">
        <v>672.18499999999995</v>
      </c>
      <c r="L17" s="93">
        <v>0</v>
      </c>
      <c r="M17" s="42">
        <v>0</v>
      </c>
      <c r="N17" s="70">
        <v>0</v>
      </c>
      <c r="O17" s="43">
        <v>672.18499999999995</v>
      </c>
      <c r="P17" s="43">
        <v>0</v>
      </c>
      <c r="Q17" s="73">
        <v>0</v>
      </c>
      <c r="R17" s="40">
        <v>0</v>
      </c>
      <c r="S17" s="41">
        <v>672.18499999999995</v>
      </c>
      <c r="T17" s="41">
        <v>0</v>
      </c>
      <c r="U17" s="42">
        <v>0</v>
      </c>
    </row>
    <row r="18" spans="1:21" ht="106.2" thickBot="1">
      <c r="A18" s="37" t="s">
        <v>50</v>
      </c>
      <c r="B18" s="38" t="s">
        <v>58</v>
      </c>
      <c r="C18" s="39" t="s">
        <v>31</v>
      </c>
      <c r="D18" s="30" t="s">
        <v>48</v>
      </c>
      <c r="E18" s="67" t="s">
        <v>49</v>
      </c>
      <c r="F18" s="40">
        <v>0</v>
      </c>
      <c r="G18" s="41">
        <v>0</v>
      </c>
      <c r="H18" s="93">
        <v>0</v>
      </c>
      <c r="I18" s="73">
        <v>169.8</v>
      </c>
      <c r="J18" s="40">
        <v>0</v>
      </c>
      <c r="K18" s="41">
        <v>0</v>
      </c>
      <c r="L18" s="93">
        <v>0</v>
      </c>
      <c r="M18" s="42">
        <v>169.8</v>
      </c>
      <c r="N18" s="70">
        <v>0</v>
      </c>
      <c r="O18" s="43">
        <v>0</v>
      </c>
      <c r="P18" s="43">
        <v>0</v>
      </c>
      <c r="Q18" s="73">
        <v>169.8</v>
      </c>
      <c r="R18" s="40">
        <v>0</v>
      </c>
      <c r="S18" s="41">
        <v>0</v>
      </c>
      <c r="T18" s="41">
        <v>0</v>
      </c>
      <c r="U18" s="42">
        <v>169.8</v>
      </c>
    </row>
    <row r="19" spans="1:21" ht="66.599999999999994" thickBot="1">
      <c r="A19" s="37" t="s">
        <v>59</v>
      </c>
      <c r="B19" s="38" t="s">
        <v>60</v>
      </c>
      <c r="C19" s="39" t="s">
        <v>31</v>
      </c>
      <c r="D19" s="30" t="s">
        <v>61</v>
      </c>
      <c r="E19" s="67" t="s">
        <v>49</v>
      </c>
      <c r="F19" s="40">
        <v>0</v>
      </c>
      <c r="G19" s="41">
        <v>0</v>
      </c>
      <c r="H19" s="93">
        <v>845.17</v>
      </c>
      <c r="I19" s="73">
        <v>0</v>
      </c>
      <c r="J19" s="40">
        <v>0</v>
      </c>
      <c r="K19" s="41">
        <v>0</v>
      </c>
      <c r="L19" s="93">
        <v>845.17</v>
      </c>
      <c r="M19" s="42">
        <v>0</v>
      </c>
      <c r="N19" s="70">
        <v>0</v>
      </c>
      <c r="O19" s="43">
        <v>0</v>
      </c>
      <c r="P19" s="43">
        <v>845.17</v>
      </c>
      <c r="Q19" s="73">
        <v>0</v>
      </c>
      <c r="R19" s="40">
        <v>0</v>
      </c>
      <c r="S19" s="41">
        <v>0</v>
      </c>
      <c r="T19" s="41">
        <v>845.17</v>
      </c>
      <c r="U19" s="42">
        <v>0</v>
      </c>
    </row>
    <row r="20" spans="1:21" ht="31.8" customHeight="1" thickBot="1">
      <c r="A20" s="114" t="s">
        <v>32</v>
      </c>
      <c r="B20" s="115"/>
      <c r="C20" s="115"/>
      <c r="D20" s="115"/>
      <c r="E20" s="115"/>
      <c r="F20" s="65">
        <v>0</v>
      </c>
      <c r="G20" s="44">
        <f>SUM(G14:G19)</f>
        <v>672.18499999999995</v>
      </c>
      <c r="H20" s="44">
        <f>SUM(H14:H19)</f>
        <v>32040.769999999997</v>
      </c>
      <c r="I20" s="74">
        <f>SUM(I14:I19)</f>
        <v>169.8</v>
      </c>
      <c r="J20" s="65">
        <v>0</v>
      </c>
      <c r="K20" s="44">
        <f>SUM(K14:K19)</f>
        <v>672.18499999999995</v>
      </c>
      <c r="L20" s="44">
        <f>SUM(L14:L19)</f>
        <v>32040.769999999997</v>
      </c>
      <c r="M20" s="66">
        <f>SUM(M14:M19)</f>
        <v>169.8</v>
      </c>
      <c r="N20" s="64">
        <f t="shared" ref="N20:U20" si="0">SUM(N14:N17)</f>
        <v>0</v>
      </c>
      <c r="O20" s="44">
        <f>SUM(O14:O19)</f>
        <v>672.18499999999995</v>
      </c>
      <c r="P20" s="44">
        <f>SUM(P14:P19)</f>
        <v>32012.501399999997</v>
      </c>
      <c r="Q20" s="74">
        <f t="shared" si="0"/>
        <v>0</v>
      </c>
      <c r="R20" s="65">
        <f t="shared" si="0"/>
        <v>0</v>
      </c>
      <c r="S20" s="44">
        <f>SUM(S14:S19)</f>
        <v>672.18499999999995</v>
      </c>
      <c r="T20" s="44">
        <f>SUM(T14:T19)</f>
        <v>32012.397849999998</v>
      </c>
      <c r="U20" s="45">
        <f>SUM(U14:U19)</f>
        <v>169.8</v>
      </c>
    </row>
    <row r="21" spans="1:21" ht="31.8" customHeight="1" thickBot="1">
      <c r="A21" s="135" t="s">
        <v>33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</row>
    <row r="22" spans="1:21" ht="53.4" thickBot="1">
      <c r="A22" s="55" t="s">
        <v>34</v>
      </c>
      <c r="B22" s="56" t="s">
        <v>24</v>
      </c>
      <c r="C22" s="57" t="s">
        <v>31</v>
      </c>
      <c r="D22" s="58" t="s">
        <v>48</v>
      </c>
      <c r="E22" s="67" t="s">
        <v>49</v>
      </c>
      <c r="F22" s="59">
        <v>0</v>
      </c>
      <c r="G22" s="60">
        <v>0</v>
      </c>
      <c r="H22" s="60">
        <v>765</v>
      </c>
      <c r="I22" s="61">
        <v>0</v>
      </c>
      <c r="J22" s="59">
        <v>0</v>
      </c>
      <c r="K22" s="60">
        <v>0</v>
      </c>
      <c r="L22" s="60">
        <v>765</v>
      </c>
      <c r="M22" s="61">
        <v>0</v>
      </c>
      <c r="N22" s="63">
        <v>0</v>
      </c>
      <c r="O22" s="60">
        <v>0</v>
      </c>
      <c r="P22" s="62">
        <v>765</v>
      </c>
      <c r="Q22" s="75">
        <v>0</v>
      </c>
      <c r="R22" s="59">
        <v>0</v>
      </c>
      <c r="S22" s="60">
        <v>0</v>
      </c>
      <c r="T22" s="60">
        <v>765</v>
      </c>
      <c r="U22" s="61">
        <v>0</v>
      </c>
    </row>
    <row r="23" spans="1:21" ht="31.8" customHeight="1" thickBot="1">
      <c r="A23" s="114" t="s">
        <v>35</v>
      </c>
      <c r="B23" s="115"/>
      <c r="C23" s="115"/>
      <c r="D23" s="115"/>
      <c r="E23" s="115"/>
      <c r="F23" s="65">
        <v>0</v>
      </c>
      <c r="G23" s="44">
        <f t="shared" ref="G23:U23" si="1">SUM(G22)</f>
        <v>0</v>
      </c>
      <c r="H23" s="44">
        <f t="shared" si="1"/>
        <v>765</v>
      </c>
      <c r="I23" s="66">
        <f t="shared" si="1"/>
        <v>0</v>
      </c>
      <c r="J23" s="65">
        <v>0</v>
      </c>
      <c r="K23" s="44">
        <f t="shared" ref="K23:M23" si="2">SUM(K22)</f>
        <v>0</v>
      </c>
      <c r="L23" s="44">
        <f t="shared" si="2"/>
        <v>765</v>
      </c>
      <c r="M23" s="66">
        <f t="shared" si="2"/>
        <v>0</v>
      </c>
      <c r="N23" s="64">
        <f t="shared" si="1"/>
        <v>0</v>
      </c>
      <c r="O23" s="44">
        <f t="shared" si="1"/>
        <v>0</v>
      </c>
      <c r="P23" s="44">
        <f t="shared" si="1"/>
        <v>765</v>
      </c>
      <c r="Q23" s="74">
        <f t="shared" si="1"/>
        <v>0</v>
      </c>
      <c r="R23" s="65">
        <f t="shared" si="1"/>
        <v>0</v>
      </c>
      <c r="S23" s="44">
        <f t="shared" si="1"/>
        <v>0</v>
      </c>
      <c r="T23" s="44">
        <f t="shared" si="1"/>
        <v>765</v>
      </c>
      <c r="U23" s="45">
        <f t="shared" si="1"/>
        <v>0</v>
      </c>
    </row>
    <row r="24" spans="1:21" ht="31.8" customHeight="1" thickBot="1">
      <c r="A24" s="138" t="s">
        <v>36</v>
      </c>
      <c r="B24" s="112"/>
      <c r="C24" s="112"/>
      <c r="D24" s="112"/>
      <c r="E24" s="112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7"/>
    </row>
    <row r="25" spans="1:21" ht="40.200000000000003" thickBot="1">
      <c r="A25" s="12" t="s">
        <v>37</v>
      </c>
      <c r="B25" s="13" t="s">
        <v>22</v>
      </c>
      <c r="C25" s="18" t="s">
        <v>31</v>
      </c>
      <c r="D25" s="30" t="s">
        <v>48</v>
      </c>
      <c r="E25" s="67" t="s">
        <v>49</v>
      </c>
      <c r="F25" s="31">
        <v>0</v>
      </c>
      <c r="G25" s="32">
        <v>0</v>
      </c>
      <c r="H25" s="32">
        <v>242.5</v>
      </c>
      <c r="I25" s="33">
        <v>0</v>
      </c>
      <c r="J25" s="31">
        <v>0</v>
      </c>
      <c r="K25" s="32">
        <v>0</v>
      </c>
      <c r="L25" s="32">
        <v>242.5</v>
      </c>
      <c r="M25" s="33">
        <v>0</v>
      </c>
      <c r="N25" s="34">
        <v>0</v>
      </c>
      <c r="O25" s="35">
        <v>0</v>
      </c>
      <c r="P25" s="35">
        <v>242.5</v>
      </c>
      <c r="Q25" s="36">
        <v>0</v>
      </c>
      <c r="R25" s="31">
        <v>0</v>
      </c>
      <c r="S25" s="32">
        <v>0</v>
      </c>
      <c r="T25" s="32">
        <v>242.5</v>
      </c>
      <c r="U25" s="33">
        <v>0</v>
      </c>
    </row>
    <row r="26" spans="1:21" ht="52.8">
      <c r="A26" s="12" t="s">
        <v>38</v>
      </c>
      <c r="B26" s="14" t="s">
        <v>21</v>
      </c>
      <c r="C26" s="18" t="s">
        <v>31</v>
      </c>
      <c r="D26" s="30" t="s">
        <v>48</v>
      </c>
      <c r="E26" s="67" t="s">
        <v>49</v>
      </c>
      <c r="F26" s="8">
        <v>0</v>
      </c>
      <c r="G26" s="3">
        <v>0</v>
      </c>
      <c r="H26" s="3">
        <v>58.6</v>
      </c>
      <c r="I26" s="9">
        <v>0</v>
      </c>
      <c r="J26" s="8">
        <v>0</v>
      </c>
      <c r="K26" s="3">
        <v>0</v>
      </c>
      <c r="L26" s="3">
        <v>58.6</v>
      </c>
      <c r="M26" s="9">
        <v>0</v>
      </c>
      <c r="N26" s="10">
        <v>0</v>
      </c>
      <c r="O26" s="5">
        <v>0</v>
      </c>
      <c r="P26" s="5">
        <v>57.7181</v>
      </c>
      <c r="Q26" s="11">
        <v>0</v>
      </c>
      <c r="R26" s="8">
        <v>0</v>
      </c>
      <c r="S26" s="3">
        <v>0</v>
      </c>
      <c r="T26" s="3">
        <v>57.7181</v>
      </c>
      <c r="U26" s="9">
        <v>0</v>
      </c>
    </row>
    <row r="27" spans="1:21" ht="31.8" customHeight="1" thickBot="1">
      <c r="A27" s="139" t="s">
        <v>39</v>
      </c>
      <c r="B27" s="140"/>
      <c r="C27" s="140"/>
      <c r="D27" s="140"/>
      <c r="E27" s="140"/>
      <c r="F27" s="76">
        <f t="shared" ref="F27:U27" si="3">SUM(F25:F26)</f>
        <v>0</v>
      </c>
      <c r="G27" s="77">
        <f t="shared" si="3"/>
        <v>0</v>
      </c>
      <c r="H27" s="77">
        <f t="shared" si="3"/>
        <v>301.10000000000002</v>
      </c>
      <c r="I27" s="78">
        <f t="shared" si="3"/>
        <v>0</v>
      </c>
      <c r="J27" s="76">
        <f t="shared" ref="J27:M27" si="4">SUM(J25:J26)</f>
        <v>0</v>
      </c>
      <c r="K27" s="77">
        <f t="shared" si="4"/>
        <v>0</v>
      </c>
      <c r="L27" s="77">
        <f t="shared" si="4"/>
        <v>301.10000000000002</v>
      </c>
      <c r="M27" s="78">
        <f t="shared" si="4"/>
        <v>0</v>
      </c>
      <c r="N27" s="76">
        <f t="shared" si="3"/>
        <v>0</v>
      </c>
      <c r="O27" s="77">
        <f t="shared" si="3"/>
        <v>0</v>
      </c>
      <c r="P27" s="77">
        <f t="shared" si="3"/>
        <v>300.21809999999999</v>
      </c>
      <c r="Q27" s="78">
        <f t="shared" si="3"/>
        <v>0</v>
      </c>
      <c r="R27" s="76">
        <f t="shared" si="3"/>
        <v>0</v>
      </c>
      <c r="S27" s="77">
        <f t="shared" si="3"/>
        <v>0</v>
      </c>
      <c r="T27" s="77">
        <f t="shared" si="3"/>
        <v>300.21809999999999</v>
      </c>
      <c r="U27" s="79">
        <f t="shared" si="3"/>
        <v>0</v>
      </c>
    </row>
    <row r="28" spans="1:21" ht="31.8" customHeight="1" thickBot="1">
      <c r="A28" s="107" t="s">
        <v>40</v>
      </c>
      <c r="B28" s="108"/>
      <c r="C28" s="108"/>
      <c r="D28" s="108"/>
      <c r="E28" s="108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7"/>
    </row>
    <row r="29" spans="1:21" ht="106.2" thickBot="1">
      <c r="A29" s="27" t="s">
        <v>41</v>
      </c>
      <c r="B29" s="46" t="s">
        <v>23</v>
      </c>
      <c r="C29" s="29" t="s">
        <v>31</v>
      </c>
      <c r="D29" s="30" t="s">
        <v>48</v>
      </c>
      <c r="E29" s="67" t="s">
        <v>49</v>
      </c>
      <c r="F29" s="48">
        <v>0</v>
      </c>
      <c r="G29" s="49">
        <v>0</v>
      </c>
      <c r="H29" s="49">
        <v>10.4</v>
      </c>
      <c r="I29" s="50">
        <v>0</v>
      </c>
      <c r="J29" s="48">
        <v>0</v>
      </c>
      <c r="K29" s="49">
        <v>0</v>
      </c>
      <c r="L29" s="49">
        <v>10.4</v>
      </c>
      <c r="M29" s="50">
        <v>0</v>
      </c>
      <c r="N29" s="80">
        <v>0</v>
      </c>
      <c r="O29" s="52">
        <v>0</v>
      </c>
      <c r="P29" s="52">
        <v>10.35181</v>
      </c>
      <c r="Q29" s="84">
        <v>0</v>
      </c>
      <c r="R29" s="48">
        <v>0</v>
      </c>
      <c r="S29" s="49">
        <v>0</v>
      </c>
      <c r="T29" s="49">
        <v>9.5518099999999997</v>
      </c>
      <c r="U29" s="50">
        <v>0</v>
      </c>
    </row>
    <row r="30" spans="1:21" ht="119.4" thickBot="1">
      <c r="A30" s="37" t="s">
        <v>42</v>
      </c>
      <c r="B30" s="54" t="s">
        <v>43</v>
      </c>
      <c r="C30" s="39" t="s">
        <v>31</v>
      </c>
      <c r="D30" s="30" t="s">
        <v>48</v>
      </c>
      <c r="E30" s="67" t="s">
        <v>49</v>
      </c>
      <c r="F30" s="82">
        <v>0</v>
      </c>
      <c r="G30" s="23">
        <v>0</v>
      </c>
      <c r="H30" s="23">
        <v>961.3</v>
      </c>
      <c r="I30" s="83">
        <v>0</v>
      </c>
      <c r="J30" s="82">
        <v>0</v>
      </c>
      <c r="K30" s="23">
        <v>0</v>
      </c>
      <c r="L30" s="23">
        <v>961.3</v>
      </c>
      <c r="M30" s="83">
        <v>0</v>
      </c>
      <c r="N30" s="81">
        <v>0</v>
      </c>
      <c r="O30" s="24">
        <v>0</v>
      </c>
      <c r="P30" s="24">
        <v>961.28278</v>
      </c>
      <c r="Q30" s="85">
        <v>0</v>
      </c>
      <c r="R30" s="82">
        <v>0</v>
      </c>
      <c r="S30" s="25">
        <v>0</v>
      </c>
      <c r="T30" s="25">
        <v>937.49528999999995</v>
      </c>
      <c r="U30" s="26">
        <v>0</v>
      </c>
    </row>
    <row r="31" spans="1:21" ht="119.4" thickBot="1">
      <c r="A31" s="37" t="s">
        <v>51</v>
      </c>
      <c r="B31" s="54" t="s">
        <v>52</v>
      </c>
      <c r="C31" s="39" t="s">
        <v>31</v>
      </c>
      <c r="D31" s="30" t="s">
        <v>48</v>
      </c>
      <c r="E31" s="67" t="s">
        <v>49</v>
      </c>
      <c r="F31" s="82">
        <v>0</v>
      </c>
      <c r="G31" s="23">
        <v>0</v>
      </c>
      <c r="H31" s="23">
        <v>84.5</v>
      </c>
      <c r="I31" s="83">
        <v>0</v>
      </c>
      <c r="J31" s="82">
        <v>0</v>
      </c>
      <c r="K31" s="23">
        <v>0</v>
      </c>
      <c r="L31" s="23">
        <v>84.5</v>
      </c>
      <c r="M31" s="83">
        <v>0</v>
      </c>
      <c r="N31" s="81">
        <v>0</v>
      </c>
      <c r="O31" s="24">
        <v>0</v>
      </c>
      <c r="P31" s="24">
        <v>84.410820000000001</v>
      </c>
      <c r="Q31" s="85">
        <v>0</v>
      </c>
      <c r="R31" s="82">
        <v>0</v>
      </c>
      <c r="S31" s="25">
        <v>0</v>
      </c>
      <c r="T31" s="25">
        <v>84.410820000000001</v>
      </c>
      <c r="U31" s="26">
        <v>0</v>
      </c>
    </row>
    <row r="32" spans="1:21" ht="31.8" customHeight="1" thickBot="1">
      <c r="A32" s="114" t="s">
        <v>44</v>
      </c>
      <c r="B32" s="115"/>
      <c r="C32" s="115"/>
      <c r="D32" s="115"/>
      <c r="E32" s="115"/>
      <c r="F32" s="65">
        <f t="shared" ref="F32:U32" si="5">SUM(F29:F30)</f>
        <v>0</v>
      </c>
      <c r="G32" s="44">
        <f t="shared" si="5"/>
        <v>0</v>
      </c>
      <c r="H32" s="44">
        <f>SUM(H29:H31)</f>
        <v>1056.1999999999998</v>
      </c>
      <c r="I32" s="66">
        <f t="shared" si="5"/>
        <v>0</v>
      </c>
      <c r="J32" s="65">
        <f t="shared" ref="J32:K32" si="6">SUM(J29:J30)</f>
        <v>0</v>
      </c>
      <c r="K32" s="44">
        <f t="shared" si="6"/>
        <v>0</v>
      </c>
      <c r="L32" s="44">
        <f>SUM(L29:L31)</f>
        <v>1056.1999999999998</v>
      </c>
      <c r="M32" s="66">
        <f t="shared" ref="M32" si="7">SUM(M29:M30)</f>
        <v>0</v>
      </c>
      <c r="N32" s="64">
        <f t="shared" si="5"/>
        <v>0</v>
      </c>
      <c r="O32" s="44">
        <f t="shared" si="5"/>
        <v>0</v>
      </c>
      <c r="P32" s="44">
        <f>SUM(P29:P31)</f>
        <v>1056.0454099999999</v>
      </c>
      <c r="Q32" s="74">
        <f t="shared" si="5"/>
        <v>0</v>
      </c>
      <c r="R32" s="65">
        <f t="shared" si="5"/>
        <v>0</v>
      </c>
      <c r="S32" s="44">
        <f t="shared" si="5"/>
        <v>0</v>
      </c>
      <c r="T32" s="44">
        <f>SUM(T29:T31)</f>
        <v>1031.4579200000001</v>
      </c>
      <c r="U32" s="45">
        <f t="shared" si="5"/>
        <v>0</v>
      </c>
    </row>
    <row r="33" spans="1:21" ht="28.8" customHeight="1" thickBot="1">
      <c r="A33" s="143" t="s">
        <v>45</v>
      </c>
      <c r="B33" s="144"/>
      <c r="C33" s="144"/>
      <c r="D33" s="144"/>
      <c r="E33" s="145"/>
      <c r="F33" s="86">
        <f>F20+F23+F27+F32</f>
        <v>0</v>
      </c>
      <c r="G33" s="87">
        <f>G20+G23+G27+G32</f>
        <v>672.18499999999995</v>
      </c>
      <c r="H33" s="87">
        <f t="shared" ref="H33:R33" si="8">H20+H23+H27+H32</f>
        <v>34163.069999999992</v>
      </c>
      <c r="I33" s="88">
        <f t="shared" si="8"/>
        <v>169.8</v>
      </c>
      <c r="J33" s="86">
        <f>J20+J23+J27+J32</f>
        <v>0</v>
      </c>
      <c r="K33" s="87">
        <f>K20+K23+K27+K32</f>
        <v>672.18499999999995</v>
      </c>
      <c r="L33" s="87">
        <f t="shared" ref="L33:M33" si="9">L20+L23+L27+L32</f>
        <v>34163.069999999992</v>
      </c>
      <c r="M33" s="88">
        <f t="shared" si="9"/>
        <v>169.8</v>
      </c>
      <c r="N33" s="86">
        <f t="shared" si="8"/>
        <v>0</v>
      </c>
      <c r="O33" s="87">
        <f t="shared" si="8"/>
        <v>672.18499999999995</v>
      </c>
      <c r="P33" s="87">
        <f t="shared" si="8"/>
        <v>34133.764909999991</v>
      </c>
      <c r="Q33" s="88">
        <f t="shared" si="8"/>
        <v>0</v>
      </c>
      <c r="R33" s="86">
        <f t="shared" si="8"/>
        <v>0</v>
      </c>
      <c r="S33" s="87">
        <f t="shared" ref="S33" si="10">S20+S23+S27+S32</f>
        <v>672.18499999999995</v>
      </c>
      <c r="T33" s="87">
        <f t="shared" ref="T33" si="11">T20+T23+T27+T32</f>
        <v>34109.073869999993</v>
      </c>
      <c r="U33" s="88">
        <f t="shared" ref="U33" si="12">U20+U23+U27+U32</f>
        <v>169.8</v>
      </c>
    </row>
    <row r="34" spans="1:21" ht="15" thickBot="1">
      <c r="A34" s="146" t="s">
        <v>53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8"/>
    </row>
    <row r="35" spans="1:21" ht="15" thickBot="1">
      <c r="A35" s="146" t="s">
        <v>54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8"/>
    </row>
    <row r="36" spans="1:21" ht="40.200000000000003" thickBot="1">
      <c r="A36" s="55">
        <v>1</v>
      </c>
      <c r="B36" s="90" t="s">
        <v>46</v>
      </c>
      <c r="C36" s="57" t="s">
        <v>31</v>
      </c>
      <c r="D36" s="30" t="s">
        <v>48</v>
      </c>
      <c r="E36" s="47" t="s">
        <v>15</v>
      </c>
      <c r="F36" s="48">
        <v>0</v>
      </c>
      <c r="G36" s="49">
        <v>250</v>
      </c>
      <c r="H36" s="49">
        <v>30.898879999999998</v>
      </c>
      <c r="I36" s="50">
        <v>0</v>
      </c>
      <c r="J36" s="48">
        <v>0</v>
      </c>
      <c r="K36" s="49">
        <v>250</v>
      </c>
      <c r="L36" s="49">
        <v>30.898879999999998</v>
      </c>
      <c r="M36" s="50">
        <v>0</v>
      </c>
      <c r="N36" s="51">
        <v>0</v>
      </c>
      <c r="O36" s="52">
        <v>0</v>
      </c>
      <c r="P36" s="52">
        <v>0</v>
      </c>
      <c r="Q36" s="53">
        <v>0</v>
      </c>
      <c r="R36" s="48">
        <v>0</v>
      </c>
      <c r="S36" s="49">
        <v>0</v>
      </c>
      <c r="T36" s="50">
        <v>0</v>
      </c>
      <c r="U36" s="89">
        <v>0</v>
      </c>
    </row>
    <row r="37" spans="1:21" ht="59.4" customHeight="1" thickBot="1">
      <c r="A37" s="114" t="s">
        <v>55</v>
      </c>
      <c r="B37" s="115"/>
      <c r="C37" s="115"/>
      <c r="D37" s="115"/>
      <c r="E37" s="115"/>
      <c r="F37" s="44">
        <f t="shared" ref="F37:U37" si="13">SUM(F35:F36)</f>
        <v>0</v>
      </c>
      <c r="G37" s="44">
        <f t="shared" si="13"/>
        <v>250</v>
      </c>
      <c r="H37" s="44">
        <f t="shared" si="13"/>
        <v>30.898879999999998</v>
      </c>
      <c r="I37" s="44">
        <f t="shared" si="13"/>
        <v>0</v>
      </c>
      <c r="J37" s="44">
        <f t="shared" ref="J37:M37" si="14">SUM(J35:J36)</f>
        <v>0</v>
      </c>
      <c r="K37" s="44">
        <f t="shared" si="14"/>
        <v>250</v>
      </c>
      <c r="L37" s="44">
        <f t="shared" si="14"/>
        <v>30.898879999999998</v>
      </c>
      <c r="M37" s="44">
        <f t="shared" si="14"/>
        <v>0</v>
      </c>
      <c r="N37" s="44">
        <f t="shared" si="13"/>
        <v>0</v>
      </c>
      <c r="O37" s="44">
        <f t="shared" si="13"/>
        <v>0</v>
      </c>
      <c r="P37" s="44">
        <f t="shared" si="13"/>
        <v>0</v>
      </c>
      <c r="Q37" s="44">
        <f t="shared" si="13"/>
        <v>0</v>
      </c>
      <c r="R37" s="44">
        <f t="shared" si="13"/>
        <v>0</v>
      </c>
      <c r="S37" s="44">
        <f t="shared" si="13"/>
        <v>0</v>
      </c>
      <c r="T37" s="44">
        <f t="shared" si="13"/>
        <v>0</v>
      </c>
      <c r="U37" s="45">
        <f t="shared" si="13"/>
        <v>0</v>
      </c>
    </row>
    <row r="38" spans="1:21" ht="31.8" customHeight="1" thickBot="1">
      <c r="A38" s="141" t="s">
        <v>47</v>
      </c>
      <c r="B38" s="142"/>
      <c r="C38" s="142"/>
      <c r="D38" s="142"/>
      <c r="E38" s="142"/>
      <c r="F38" s="44">
        <f>F33+F37</f>
        <v>0</v>
      </c>
      <c r="G38" s="44">
        <f t="shared" ref="G38:U38" si="15">G33+G37</f>
        <v>922.18499999999995</v>
      </c>
      <c r="H38" s="44">
        <f t="shared" si="15"/>
        <v>34193.968879999993</v>
      </c>
      <c r="I38" s="44">
        <f t="shared" si="15"/>
        <v>169.8</v>
      </c>
      <c r="J38" s="44">
        <f>J33+J37</f>
        <v>0</v>
      </c>
      <c r="K38" s="44">
        <f t="shared" ref="K38:M38" si="16">K33+K37</f>
        <v>922.18499999999995</v>
      </c>
      <c r="L38" s="44">
        <f t="shared" si="16"/>
        <v>34193.968879999993</v>
      </c>
      <c r="M38" s="44">
        <f t="shared" si="16"/>
        <v>169.8</v>
      </c>
      <c r="N38" s="44">
        <f t="shared" si="15"/>
        <v>0</v>
      </c>
      <c r="O38" s="44">
        <f t="shared" si="15"/>
        <v>672.18499999999995</v>
      </c>
      <c r="P38" s="44">
        <f t="shared" si="15"/>
        <v>34133.764909999991</v>
      </c>
      <c r="Q38" s="44">
        <f t="shared" si="15"/>
        <v>0</v>
      </c>
      <c r="R38" s="44">
        <f t="shared" si="15"/>
        <v>0</v>
      </c>
      <c r="S38" s="44">
        <f t="shared" si="15"/>
        <v>672.18499999999995</v>
      </c>
      <c r="T38" s="44">
        <f t="shared" si="15"/>
        <v>34109.073869999993</v>
      </c>
      <c r="U38" s="44">
        <f t="shared" si="15"/>
        <v>169.8</v>
      </c>
    </row>
    <row r="39" spans="1:21">
      <c r="F39" t="s">
        <v>12</v>
      </c>
    </row>
  </sheetData>
  <mergeCells count="26">
    <mergeCell ref="A37:E37"/>
    <mergeCell ref="A38:E38"/>
    <mergeCell ref="A32:E32"/>
    <mergeCell ref="A33:E33"/>
    <mergeCell ref="A35:U35"/>
    <mergeCell ref="A34:U34"/>
    <mergeCell ref="A21:U21"/>
    <mergeCell ref="A23:E23"/>
    <mergeCell ref="A24:U24"/>
    <mergeCell ref="A27:E27"/>
    <mergeCell ref="A28:U28"/>
    <mergeCell ref="A20:E20"/>
    <mergeCell ref="Q1:U1"/>
    <mergeCell ref="A2:U2"/>
    <mergeCell ref="A8:A10"/>
    <mergeCell ref="B8:B10"/>
    <mergeCell ref="C8:C10"/>
    <mergeCell ref="D8:D10"/>
    <mergeCell ref="E8:E10"/>
    <mergeCell ref="F8:M8"/>
    <mergeCell ref="F9:I9"/>
    <mergeCell ref="J9:M9"/>
    <mergeCell ref="N8:Q9"/>
    <mergeCell ref="R8:U9"/>
    <mergeCell ref="A13:U13"/>
    <mergeCell ref="A12:U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kumi23</cp:lastModifiedBy>
  <cp:lastPrinted>2025-02-24T08:46:36Z</cp:lastPrinted>
  <dcterms:created xsi:type="dcterms:W3CDTF">2022-02-09T06:37:04Z</dcterms:created>
  <dcterms:modified xsi:type="dcterms:W3CDTF">2025-02-24T09:21:59Z</dcterms:modified>
</cp:coreProperties>
</file>